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55" yWindow="45" windowWidth="11295" windowHeight="6495" activeTab="2"/>
  </bookViews>
  <sheets>
    <sheet name="1" sheetId="3" r:id="rId1"/>
    <sheet name="2" sheetId="5" r:id="rId2"/>
    <sheet name="3" sheetId="8" r:id="rId3"/>
  </sheets>
  <definedNames>
    <definedName name="_xlnm.Print_Area" localSheetId="0">'1'!$A$1:$BB$47</definedName>
  </definedNames>
  <calcPr calcId="124519"/>
</workbook>
</file>

<file path=xl/calcChain.xml><?xml version="1.0" encoding="utf-8"?>
<calcChain xmlns="http://schemas.openxmlformats.org/spreadsheetml/2006/main">
  <c r="O24" i="8"/>
  <c r="N24"/>
  <c r="P24" s="1"/>
  <c r="M24"/>
  <c r="J24"/>
  <c r="I24"/>
  <c r="K24" s="1"/>
  <c r="H24"/>
  <c r="E24"/>
  <c r="D24"/>
  <c r="F24" s="1"/>
  <c r="C24"/>
  <c r="P23"/>
  <c r="O23"/>
  <c r="P22"/>
  <c r="O22"/>
  <c r="P21"/>
  <c r="O21"/>
  <c r="F21"/>
  <c r="E21"/>
  <c r="P20"/>
  <c r="O20"/>
  <c r="K20"/>
  <c r="J20"/>
  <c r="F20"/>
  <c r="E20"/>
  <c r="P19"/>
  <c r="O19"/>
  <c r="K19"/>
  <c r="J19"/>
  <c r="F19"/>
  <c r="E19"/>
  <c r="P18"/>
  <c r="O18"/>
  <c r="K18"/>
  <c r="J18"/>
  <c r="F18"/>
  <c r="E18"/>
  <c r="P17"/>
  <c r="O17"/>
  <c r="K17"/>
  <c r="J17"/>
  <c r="F17"/>
  <c r="E17"/>
  <c r="P16"/>
  <c r="O16"/>
  <c r="K16"/>
  <c r="J16"/>
  <c r="F16"/>
  <c r="E16"/>
  <c r="P15"/>
  <c r="O15"/>
  <c r="K15"/>
  <c r="J15"/>
  <c r="F15"/>
  <c r="E15"/>
  <c r="P14"/>
  <c r="O14"/>
  <c r="K14"/>
  <c r="J14"/>
  <c r="F14"/>
  <c r="E14"/>
  <c r="P13"/>
  <c r="O13"/>
  <c r="K13"/>
  <c r="J13"/>
  <c r="F13"/>
  <c r="E13"/>
  <c r="P12"/>
  <c r="O12"/>
  <c r="K12"/>
  <c r="J12"/>
  <c r="F12"/>
  <c r="E12"/>
  <c r="P11"/>
  <c r="O11"/>
  <c r="K11"/>
  <c r="J11"/>
  <c r="F11"/>
  <c r="E11"/>
  <c r="P10"/>
  <c r="O10"/>
  <c r="K10"/>
  <c r="J10"/>
  <c r="F10"/>
  <c r="E10"/>
  <c r="P9"/>
  <c r="O9"/>
  <c r="K9"/>
  <c r="J9"/>
  <c r="F9"/>
  <c r="E9"/>
  <c r="P8"/>
  <c r="O8"/>
  <c r="K8"/>
  <c r="J8"/>
  <c r="F8"/>
  <c r="E8"/>
  <c r="P7"/>
  <c r="O7"/>
  <c r="K7"/>
  <c r="J7"/>
  <c r="F7"/>
  <c r="E7"/>
  <c r="P6"/>
  <c r="O6"/>
  <c r="K6"/>
  <c r="J6"/>
  <c r="F6"/>
  <c r="E6"/>
  <c r="P5"/>
  <c r="O5"/>
  <c r="K5"/>
  <c r="J5"/>
  <c r="F5"/>
  <c r="E5"/>
  <c r="P4"/>
  <c r="O4"/>
  <c r="K4"/>
  <c r="J4"/>
  <c r="F4"/>
  <c r="E4"/>
  <c r="AD41" i="3" l="1"/>
  <c r="AE41"/>
  <c r="AD13" s="1"/>
  <c r="O33"/>
  <c r="P33"/>
  <c r="R33"/>
  <c r="S33"/>
  <c r="U33"/>
  <c r="W33" s="1"/>
  <c r="V33"/>
  <c r="X33"/>
  <c r="Z33" s="1"/>
  <c r="Y33"/>
  <c r="AH11"/>
  <c r="AB41"/>
  <c r="AA41"/>
  <c r="AF40"/>
  <c r="AC40"/>
  <c r="AF39"/>
  <c r="AC39"/>
  <c r="AC38"/>
  <c r="AC37"/>
  <c r="AF22"/>
  <c r="AC22"/>
  <c r="AC21"/>
  <c r="AG11"/>
  <c r="AI8"/>
  <c r="S41"/>
  <c r="R41"/>
  <c r="T41" s="1"/>
  <c r="T38"/>
  <c r="T37"/>
  <c r="AF9"/>
  <c r="W9"/>
  <c r="AC7"/>
  <c r="AC9"/>
  <c r="AC10"/>
  <c r="AF10"/>
  <c r="AA11"/>
  <c r="AC11" s="1"/>
  <c r="AB11"/>
  <c r="AD11"/>
  <c r="AF11" s="1"/>
  <c r="AE11"/>
  <c r="W7"/>
  <c r="W8"/>
  <c r="Z9"/>
  <c r="U11"/>
  <c r="V11"/>
  <c r="X11"/>
  <c r="Y11"/>
  <c r="S47"/>
  <c r="R47"/>
  <c r="R43" s="1"/>
  <c r="T46"/>
  <c r="T45"/>
  <c r="D24" i="5"/>
  <c r="E24"/>
  <c r="E23"/>
  <c r="D23"/>
  <c r="E22"/>
  <c r="D22"/>
  <c r="E21"/>
  <c r="D21"/>
  <c r="E20"/>
  <c r="D20"/>
  <c r="AX27" i="3"/>
  <c r="AW27"/>
  <c r="AY20"/>
  <c r="AY19"/>
  <c r="AY17"/>
  <c r="AV17"/>
  <c r="AR41"/>
  <c r="AQ41"/>
  <c r="AS39"/>
  <c r="AO41"/>
  <c r="AN41"/>
  <c r="AP41" s="1"/>
  <c r="AP40"/>
  <c r="AP39"/>
  <c r="Y47"/>
  <c r="X47"/>
  <c r="Z46"/>
  <c r="Z27"/>
  <c r="Z26"/>
  <c r="Z22"/>
  <c r="Z20"/>
  <c r="S11"/>
  <c r="R11"/>
  <c r="T9"/>
  <c r="T27"/>
  <c r="T26"/>
  <c r="T22"/>
  <c r="T20"/>
  <c r="T19"/>
  <c r="T17"/>
  <c r="AR33"/>
  <c r="AQ33"/>
  <c r="AS27"/>
  <c r="AS26"/>
  <c r="AS19"/>
  <c r="AS16"/>
  <c r="AS15"/>
  <c r="AO33"/>
  <c r="AN33"/>
  <c r="AP27"/>
  <c r="AP26"/>
  <c r="AP19"/>
  <c r="AP16"/>
  <c r="AP15"/>
  <c r="P16" i="5"/>
  <c r="Q16"/>
  <c r="P17"/>
  <c r="Q17"/>
  <c r="P18"/>
  <c r="Q18"/>
  <c r="P19"/>
  <c r="Q19"/>
  <c r="P20"/>
  <c r="Q20"/>
  <c r="P21"/>
  <c r="Q21"/>
  <c r="T33" i="3" l="1"/>
  <c r="Q33"/>
  <c r="AG5"/>
  <c r="Z11"/>
  <c r="AI11"/>
  <c r="AF41"/>
  <c r="W11"/>
  <c r="R35"/>
  <c r="AC41"/>
  <c r="AA13"/>
  <c r="X5"/>
  <c r="U5"/>
  <c r="AD5"/>
  <c r="AA5"/>
  <c r="Z47"/>
  <c r="T47"/>
  <c r="AY27"/>
  <c r="X13"/>
  <c r="AN35"/>
  <c r="AS41"/>
  <c r="AQ35"/>
  <c r="AW13"/>
  <c r="R5"/>
  <c r="X43"/>
  <c r="T11"/>
  <c r="R13"/>
  <c r="AQ13"/>
  <c r="AP33"/>
  <c r="AN13"/>
  <c r="AS33"/>
  <c r="Q7" i="5"/>
  <c r="P7"/>
  <c r="Q6"/>
  <c r="P6"/>
  <c r="Q5"/>
  <c r="P5"/>
  <c r="Q4"/>
  <c r="P4"/>
  <c r="Q3"/>
  <c r="P3"/>
  <c r="D4" l="1"/>
  <c r="E4"/>
  <c r="D5"/>
  <c r="E5"/>
  <c r="D6"/>
  <c r="E6"/>
  <c r="D7"/>
  <c r="E7"/>
  <c r="M38" i="3"/>
  <c r="M35"/>
  <c r="J35"/>
  <c r="G35"/>
  <c r="D32" l="1"/>
  <c r="D35"/>
  <c r="P15" i="5"/>
  <c r="Q15"/>
  <c r="AU27" i="3"/>
  <c r="AT27"/>
  <c r="AL33"/>
  <c r="AK33"/>
  <c r="K15" i="5"/>
  <c r="J15"/>
  <c r="K14"/>
  <c r="J14"/>
  <c r="K13"/>
  <c r="J13"/>
  <c r="K12"/>
  <c r="J12"/>
  <c r="AT13" i="3" l="1"/>
  <c r="O13"/>
  <c r="AK13"/>
  <c r="BA33"/>
  <c r="AZ33"/>
  <c r="BB32"/>
  <c r="AZ17"/>
  <c r="BA17"/>
  <c r="BB15"/>
  <c r="BB16"/>
  <c r="D46"/>
  <c r="D45"/>
  <c r="D44"/>
  <c r="D43"/>
  <c r="D38"/>
  <c r="D37"/>
  <c r="D31"/>
  <c r="G46"/>
  <c r="G45"/>
  <c r="G38"/>
  <c r="G37"/>
  <c r="J46"/>
  <c r="J45"/>
  <c r="J38"/>
  <c r="J37"/>
  <c r="M45"/>
  <c r="M46"/>
  <c r="M37"/>
  <c r="M23"/>
  <c r="M18"/>
  <c r="J23"/>
  <c r="J18"/>
  <c r="AV25"/>
  <c r="AV20"/>
  <c r="AV19"/>
  <c r="AV18"/>
  <c r="AM25"/>
  <c r="AM24"/>
  <c r="AM23"/>
  <c r="AM18"/>
  <c r="AM16"/>
  <c r="AM15"/>
  <c r="W26"/>
  <c r="W27"/>
  <c r="Q16"/>
  <c r="Q17"/>
  <c r="Q18"/>
  <c r="Q19"/>
  <c r="Q20"/>
  <c r="Q21"/>
  <c r="Q22"/>
  <c r="Q23"/>
  <c r="Q24"/>
  <c r="Q25"/>
  <c r="Q26"/>
  <c r="Q27"/>
  <c r="Q15"/>
  <c r="Q14" i="5"/>
  <c r="P14"/>
  <c r="Q13"/>
  <c r="P13"/>
  <c r="Q12"/>
  <c r="P12"/>
  <c r="G18" i="3"/>
  <c r="G21"/>
  <c r="G23"/>
  <c r="G24"/>
  <c r="G25"/>
  <c r="D18"/>
  <c r="D21"/>
  <c r="D23"/>
  <c r="D24"/>
  <c r="D25"/>
  <c r="AM39"/>
  <c r="E15" i="5"/>
  <c r="D15"/>
  <c r="E14"/>
  <c r="D14"/>
  <c r="E13"/>
  <c r="D13"/>
  <c r="E12"/>
  <c r="D12"/>
  <c r="J7"/>
  <c r="K7"/>
  <c r="J8"/>
  <c r="K8"/>
  <c r="AZ13" i="3" l="1"/>
  <c r="AZ29"/>
  <c r="BB33"/>
  <c r="BB17"/>
  <c r="J4" i="5"/>
  <c r="J5"/>
  <c r="J6"/>
  <c r="J3"/>
  <c r="D3"/>
  <c r="BA41" i="3"/>
  <c r="AZ41"/>
  <c r="AX41"/>
  <c r="AW41"/>
  <c r="AU41"/>
  <c r="AT41"/>
  <c r="AL41"/>
  <c r="AK41"/>
  <c r="AX33"/>
  <c r="AW33"/>
  <c r="AU33"/>
  <c r="AT33"/>
  <c r="U47"/>
  <c r="P47"/>
  <c r="O47"/>
  <c r="L47"/>
  <c r="K47"/>
  <c r="I47"/>
  <c r="H47"/>
  <c r="U13" l="1"/>
  <c r="O43"/>
  <c r="AZ35"/>
  <c r="AW35"/>
  <c r="AK35"/>
  <c r="AW29"/>
  <c r="AT29"/>
  <c r="K5"/>
  <c r="H5"/>
  <c r="AT35"/>
  <c r="E47"/>
  <c r="C47"/>
  <c r="B47"/>
  <c r="W45"/>
  <c r="Q47"/>
  <c r="Q46"/>
  <c r="Q45"/>
  <c r="Q38"/>
  <c r="Q37"/>
  <c r="M8"/>
  <c r="M47"/>
  <c r="M7"/>
  <c r="J8"/>
  <c r="J47"/>
  <c r="J7"/>
  <c r="G8"/>
  <c r="G7"/>
  <c r="BB40"/>
  <c r="BB41"/>
  <c r="AY40"/>
  <c r="AY41"/>
  <c r="AV39"/>
  <c r="AM40"/>
  <c r="AY32"/>
  <c r="AY31"/>
  <c r="AV32"/>
  <c r="AV31"/>
  <c r="AM31"/>
  <c r="AM32"/>
  <c r="W20"/>
  <c r="W21"/>
  <c r="W22"/>
  <c r="W23"/>
  <c r="W24"/>
  <c r="Q31"/>
  <c r="AV27"/>
  <c r="Q8"/>
  <c r="Q9"/>
  <c r="Q7"/>
  <c r="D8"/>
  <c r="AM33"/>
  <c r="K4" i="5"/>
  <c r="K5"/>
  <c r="K6"/>
  <c r="K3"/>
  <c r="B5" i="3" l="1"/>
  <c r="E3" i="5"/>
  <c r="AV41" i="3"/>
  <c r="AV33"/>
  <c r="O11"/>
  <c r="P11"/>
  <c r="V47"/>
  <c r="P41"/>
  <c r="O41"/>
  <c r="F47"/>
  <c r="O5" l="1"/>
  <c r="O35"/>
  <c r="W47"/>
  <c r="U43"/>
  <c r="G47"/>
  <c r="E5"/>
  <c r="Q41"/>
  <c r="AM41"/>
  <c r="Q11"/>
  <c r="AY33"/>
  <c r="D7"/>
  <c r="D47"/>
</calcChain>
</file>

<file path=xl/sharedStrings.xml><?xml version="1.0" encoding="utf-8"?>
<sst xmlns="http://schemas.openxmlformats.org/spreadsheetml/2006/main" count="377" uniqueCount="128">
  <si>
    <t>A</t>
  </si>
  <si>
    <t>F</t>
  </si>
  <si>
    <t>P</t>
  </si>
  <si>
    <t>CLASS</t>
  </si>
  <si>
    <t>%</t>
  </si>
  <si>
    <t>TOTAL</t>
  </si>
  <si>
    <t>ENGLISH</t>
  </si>
  <si>
    <t>TELUGU</t>
  </si>
  <si>
    <t>HINDI</t>
  </si>
  <si>
    <t>SANSKRIT</t>
  </si>
  <si>
    <t>ENGLISH LIT.</t>
  </si>
  <si>
    <t>ANDHRA LOYOLA COLLEGE (AUTONOMOUS) :: VIJAYAWADA - 520 008</t>
  </si>
  <si>
    <t>SUBJECTS</t>
  </si>
  <si>
    <t>BOTANY</t>
  </si>
  <si>
    <t>ZOOLOGY</t>
  </si>
  <si>
    <t>SKILL DEVELOPMENT COURSES</t>
  </si>
  <si>
    <t>LIFE SKILL COURSES</t>
  </si>
  <si>
    <t>SEC</t>
  </si>
  <si>
    <t>CONTROLLER OF EXAMINATIONS</t>
  </si>
  <si>
    <t xml:space="preserve">SUBJECT WISE &amp; CLASS WISE :: REGULAR BATCH - (2020 - 2023) </t>
  </si>
  <si>
    <t>ANALYSIS OF THE RESULTS OF III - SEMESTER END EXAMINATIONS :: JANUARY - 2022</t>
  </si>
  <si>
    <t>NEH</t>
  </si>
  <si>
    <t>NBD</t>
  </si>
  <si>
    <t>NGH</t>
  </si>
  <si>
    <t>NPH</t>
  </si>
  <si>
    <t>NEM</t>
  </si>
  <si>
    <t>NCS</t>
  </si>
  <si>
    <t>NSC</t>
  </si>
  <si>
    <t>NML</t>
  </si>
  <si>
    <t>NP</t>
  </si>
  <si>
    <t>NC</t>
  </si>
  <si>
    <t>NCP</t>
  </si>
  <si>
    <t>NPC</t>
  </si>
  <si>
    <t>NMC</t>
  </si>
  <si>
    <t>NCM</t>
  </si>
  <si>
    <t>NPM</t>
  </si>
  <si>
    <t>NEC</t>
  </si>
  <si>
    <t>NEL</t>
  </si>
  <si>
    <t>NVC</t>
  </si>
  <si>
    <t>NHM</t>
  </si>
  <si>
    <t>NB</t>
  </si>
  <si>
    <t>NZ</t>
  </si>
  <si>
    <t>NMB</t>
  </si>
  <si>
    <t>NFC</t>
  </si>
  <si>
    <t>NLM</t>
  </si>
  <si>
    <t>NO</t>
  </si>
  <si>
    <t>NOC</t>
  </si>
  <si>
    <t>NAI</t>
  </si>
  <si>
    <t>NAG</t>
  </si>
  <si>
    <t>NBA</t>
  </si>
  <si>
    <t>NAM</t>
  </si>
  <si>
    <t>NBA - BUSINESS ADMINISTRATION</t>
  </si>
  <si>
    <t>NAM - AVIATION MANAGEMENT</t>
  </si>
  <si>
    <t>NCE - E-COMMERCE OPERATIONS</t>
  </si>
  <si>
    <t>NHM - HOSPITALITY &amp; HOTEL ADMINISTRATION</t>
  </si>
  <si>
    <t>NVC - VISUAL COMMUNICATION</t>
  </si>
  <si>
    <t>NAG - AGRICULTURAL &amp; RURAL DEVELOPMENT</t>
  </si>
  <si>
    <t>CROP PRODUCTION-I</t>
  </si>
  <si>
    <t>FUNDAMENTALS OF PLANT BREEDING</t>
  </si>
  <si>
    <t>FUNDAMENTALS OF ENTOMOLOGY-II</t>
  </si>
  <si>
    <t>AGRI. FINANCE AND CO-OPERARTION</t>
  </si>
  <si>
    <t>FARM MACHINERY AND POWER</t>
  </si>
  <si>
    <t>ECO-PHYSIOLOGY</t>
  </si>
  <si>
    <t>FUNDAMENTALS OF PLANT PATHOLOGY-II</t>
  </si>
  <si>
    <t>PROD. TECH. OF VEGETABLES AND SPICES</t>
  </si>
  <si>
    <t>FUND. OF AGRICULTURAL EXTENSION</t>
  </si>
  <si>
    <t>ECO. FOR RURAL DEVELOPMENT</t>
  </si>
  <si>
    <t>HUMAN RESOURCE MANAGEMENT</t>
  </si>
  <si>
    <t>ORGANIZATIONAL BEHAVIOUR</t>
  </si>
  <si>
    <t>FINANCIAL MANAGEMENT</t>
  </si>
  <si>
    <t>FUNDAMENTALS OF MARKETING</t>
  </si>
  <si>
    <t>BUSINESS RESEARCH</t>
  </si>
  <si>
    <t>AIRPORT RAMP OPERATIONS</t>
  </si>
  <si>
    <t>AIR TRAFFIC CONTROLS</t>
  </si>
  <si>
    <t>AIRCRAFT MAINT. MNGT</t>
  </si>
  <si>
    <t>BUSINESS STATISTICS</t>
  </si>
  <si>
    <t xml:space="preserve">AIR TRANSP. SAFETY AND SECURITY-I </t>
  </si>
  <si>
    <t>TRANSPORTATION FOR E-COMMERCE</t>
  </si>
  <si>
    <t>MIS FOR E-COMMERCE</t>
  </si>
  <si>
    <t>E-COMMERCE LOGISTICS OPERATIONS</t>
  </si>
  <si>
    <t>LAST MILE OPERATIONS</t>
  </si>
  <si>
    <t>REVERSE LOGISTICS FOR E-COMMERCE</t>
  </si>
  <si>
    <t>BEVERAGE SERVICE OPERATIONS</t>
  </si>
  <si>
    <t>LINEN &amp; LAUNDRY OPERATIONS</t>
  </si>
  <si>
    <t>INDIAN COOKING &amp; MENU PLANNING</t>
  </si>
  <si>
    <t>SPECIALIZED FRONT OFFICE</t>
  </si>
  <si>
    <t>MEDIA LAWS &amp; ETHICS</t>
  </si>
  <si>
    <t>MEDIA &amp; CULTURE</t>
  </si>
  <si>
    <t>PRINT JOURNALISM</t>
  </si>
  <si>
    <t>TELEVISION PRODUCTION</t>
  </si>
  <si>
    <t>MATHEMATICS-3</t>
  </si>
  <si>
    <t>MATHEMATICS-5</t>
  </si>
  <si>
    <t>CHEMISTRY-3</t>
  </si>
  <si>
    <t>CHEMISTRY-5</t>
  </si>
  <si>
    <t>COMP.SCIEN-3,5</t>
  </si>
  <si>
    <t>COMP.SCIEN-4,6</t>
  </si>
  <si>
    <t>COMP.SCIEN-5,7</t>
  </si>
  <si>
    <t>NCE</t>
  </si>
  <si>
    <t>PHYSICS-3</t>
  </si>
  <si>
    <t>PHYSICS-5</t>
  </si>
  <si>
    <t>STATISTICS-3</t>
  </si>
  <si>
    <t>ELECTRO.-5</t>
  </si>
  <si>
    <t xml:space="preserve">STATISTICS(NBD, NAI) </t>
  </si>
  <si>
    <t>FOOD.TECH-5</t>
  </si>
  <si>
    <t>FOOD.TECH-6</t>
  </si>
  <si>
    <t>ELE. TECH.-7</t>
  </si>
  <si>
    <t>ELECTRO.-6</t>
  </si>
  <si>
    <t>HISTORY-3</t>
  </si>
  <si>
    <t>ECONOMICS-4</t>
  </si>
  <si>
    <t>ECONOMICS-3</t>
  </si>
  <si>
    <t>STATISTICS-5</t>
  </si>
  <si>
    <t>MICROBIO.-3</t>
  </si>
  <si>
    <t>MICROBIO.-4</t>
  </si>
  <si>
    <t>POLITICS-3</t>
  </si>
  <si>
    <t>NLM - LOGISTICS MANAGEMENT</t>
  </si>
  <si>
    <t>BUSINESS STATISTICS-1</t>
  </si>
  <si>
    <t>SURFACE TRANSPORTATION</t>
  </si>
  <si>
    <t>FORECASTING &amp; INVENTORY MANAGEMENT</t>
  </si>
  <si>
    <t>FREIGHT FORWARDING (OCEAN &amp; AIR CARGO)</t>
  </si>
  <si>
    <t>BIO-TECHN.-3</t>
  </si>
  <si>
    <t>BIO-TECHN.-4</t>
  </si>
  <si>
    <t>ADV. A/C</t>
  </si>
  <si>
    <t>BUS. STAT.</t>
  </si>
  <si>
    <t>MARKETING</t>
  </si>
  <si>
    <t>PRO.C &amp; C++</t>
  </si>
  <si>
    <t>HISTORY-4</t>
  </si>
  <si>
    <t>POLITICS-4</t>
  </si>
  <si>
    <t>DT:- 02-03-2022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</si>
</sst>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b/>
      <sz val="12"/>
      <name val="Bookman Old Style"/>
      <family val="1"/>
    </font>
    <font>
      <b/>
      <sz val="9"/>
      <name val="Bookman Old Style"/>
      <family val="1"/>
    </font>
    <font>
      <b/>
      <sz val="9"/>
      <name val="Arial"/>
      <family val="2"/>
    </font>
    <font>
      <b/>
      <sz val="8"/>
      <name val="Bookman Old Style"/>
      <family val="1"/>
    </font>
    <font>
      <b/>
      <sz val="12"/>
      <name val="Cambria"/>
      <family val="1"/>
      <scheme val="major"/>
    </font>
    <font>
      <b/>
      <sz val="7"/>
      <name val="Bookman Old Style"/>
      <family val="1"/>
    </font>
    <font>
      <b/>
      <sz val="7.5"/>
      <name val="Bookman Old Style"/>
      <family val="1"/>
    </font>
    <font>
      <b/>
      <sz val="8"/>
      <name val="Cambria"/>
      <family val="1"/>
      <scheme val="major"/>
    </font>
    <font>
      <b/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16" xfId="0" quotePrefix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8" xfId="0" quotePrefix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0" fontId="6" fillId="0" borderId="25" xfId="0" quotePrefix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quotePrefix="1" applyFont="1" applyFill="1" applyBorder="1" applyAlignment="1">
      <alignment vertical="center"/>
    </xf>
    <xf numFmtId="0" fontId="6" fillId="0" borderId="17" xfId="0" quotePrefix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7" xfId="0" quotePrefix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3" xfId="0" quotePrefix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6" xfId="0" quotePrefix="1" applyFont="1" applyFill="1" applyBorder="1" applyAlignment="1">
      <alignment horizontal="center" vertical="center"/>
    </xf>
    <xf numFmtId="0" fontId="6" fillId="0" borderId="35" xfId="0" quotePrefix="1" applyFont="1" applyFill="1" applyBorder="1" applyAlignment="1">
      <alignment horizontal="center" vertical="center"/>
    </xf>
    <xf numFmtId="0" fontId="6" fillId="0" borderId="38" xfId="0" quotePrefix="1" applyFont="1" applyFill="1" applyBorder="1" applyAlignment="1">
      <alignment horizontal="center" vertical="center"/>
    </xf>
    <xf numFmtId="0" fontId="6" fillId="0" borderId="41" xfId="0" quotePrefix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39" xfId="0" quotePrefix="1" applyFont="1" applyFill="1" applyBorder="1" applyAlignment="1">
      <alignment horizontal="center" vertical="center"/>
    </xf>
    <xf numFmtId="0" fontId="6" fillId="0" borderId="40" xfId="0" quotePrefix="1" applyFont="1" applyFill="1" applyBorder="1" applyAlignment="1">
      <alignment horizontal="center" vertical="center"/>
    </xf>
    <xf numFmtId="1" fontId="6" fillId="0" borderId="37" xfId="0" applyNumberFormat="1" applyFont="1" applyFill="1" applyBorder="1" applyAlignment="1">
      <alignment horizontal="center" vertical="center"/>
    </xf>
    <xf numFmtId="0" fontId="6" fillId="0" borderId="33" xfId="0" quotePrefix="1" applyFont="1" applyFill="1" applyBorder="1" applyAlignment="1">
      <alignment horizontal="center" vertical="center"/>
    </xf>
    <xf numFmtId="0" fontId="6" fillId="0" borderId="34" xfId="0" quotePrefix="1" applyFont="1" applyFill="1" applyBorder="1" applyAlignment="1">
      <alignment horizontal="center" vertical="center"/>
    </xf>
    <xf numFmtId="1" fontId="6" fillId="0" borderId="33" xfId="0" applyNumberFormat="1" applyFont="1" applyFill="1" applyBorder="1" applyAlignment="1">
      <alignment horizontal="center" vertical="center"/>
    </xf>
    <xf numFmtId="1" fontId="6" fillId="0" borderId="34" xfId="0" applyNumberFormat="1" applyFont="1" applyFill="1" applyBorder="1" applyAlignment="1">
      <alignment horizontal="center" vertical="center"/>
    </xf>
    <xf numFmtId="1" fontId="6" fillId="0" borderId="35" xfId="0" applyNumberFormat="1" applyFont="1" applyFill="1" applyBorder="1" applyAlignment="1">
      <alignment horizontal="center" vertical="center"/>
    </xf>
    <xf numFmtId="1" fontId="6" fillId="0" borderId="36" xfId="0" applyNumberFormat="1" applyFont="1" applyFill="1" applyBorder="1" applyAlignment="1">
      <alignment horizontal="center" vertical="center"/>
    </xf>
    <xf numFmtId="1" fontId="6" fillId="0" borderId="38" xfId="0" applyNumberFormat="1" applyFont="1" applyFill="1" applyBorder="1" applyAlignment="1">
      <alignment horizontal="center" vertical="center"/>
    </xf>
    <xf numFmtId="1" fontId="6" fillId="0" borderId="41" xfId="0" applyNumberFormat="1" applyFont="1" applyFill="1" applyBorder="1" applyAlignment="1">
      <alignment horizontal="center" vertical="center"/>
    </xf>
    <xf numFmtId="0" fontId="6" fillId="0" borderId="33" xfId="0" applyNumberFormat="1" applyFont="1" applyFill="1" applyBorder="1" applyAlignment="1">
      <alignment horizontal="center" vertical="center"/>
    </xf>
    <xf numFmtId="0" fontId="6" fillId="0" borderId="34" xfId="0" applyNumberFormat="1" applyFont="1" applyFill="1" applyBorder="1" applyAlignment="1">
      <alignment horizontal="center" vertical="center"/>
    </xf>
    <xf numFmtId="0" fontId="6" fillId="0" borderId="35" xfId="0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6" xfId="0" quotePrefix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 wrapText="1"/>
    </xf>
    <xf numFmtId="0" fontId="6" fillId="0" borderId="6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4" fillId="0" borderId="0" xfId="0" applyFont="1" applyAlignment="1">
      <alignment horizontal="center" vertical="center"/>
    </xf>
    <xf numFmtId="1" fontId="6" fillId="0" borderId="6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" fontId="11" fillId="0" borderId="35" xfId="0" applyNumberFormat="1" applyFont="1" applyFill="1" applyBorder="1" applyAlignment="1">
      <alignment horizontal="center" vertical="center"/>
    </xf>
    <xf numFmtId="1" fontId="11" fillId="0" borderId="3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1" fontId="6" fillId="0" borderId="5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Fill="1" applyBorder="1" applyAlignment="1">
      <alignment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21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6" fillId="0" borderId="26" xfId="0" quotePrefix="1" applyFont="1" applyFill="1" applyBorder="1" applyAlignment="1">
      <alignment horizontal="center" vertical="center"/>
    </xf>
    <xf numFmtId="9" fontId="6" fillId="0" borderId="0" xfId="0" quotePrefix="1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9" xfId="0" quotePrefix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62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6" fillId="0" borderId="57" xfId="0" applyNumberFormat="1" applyFont="1" applyFill="1" applyBorder="1" applyAlignment="1">
      <alignment horizontal="center" vertical="center"/>
    </xf>
    <xf numFmtId="1" fontId="6" fillId="0" borderId="58" xfId="0" applyNumberFormat="1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0" fontId="6" fillId="0" borderId="63" xfId="0" quotePrefix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36" xfId="0" applyFont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8" fillId="0" borderId="0" xfId="0" applyFont="1" applyAlignment="1"/>
    <xf numFmtId="0" fontId="9" fillId="0" borderId="2" xfId="0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3" xfId="0" quotePrefix="1" applyNumberFormat="1" applyFont="1" applyFill="1" applyBorder="1" applyAlignment="1">
      <alignment horizontal="center" vertical="center"/>
    </xf>
    <xf numFmtId="9" fontId="6" fillId="0" borderId="4" xfId="0" quotePrefix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11" xfId="0" quotePrefix="1" applyNumberFormat="1" applyFont="1" applyFill="1" applyBorder="1" applyAlignment="1">
      <alignment horizontal="center" vertical="center"/>
    </xf>
    <xf numFmtId="9" fontId="6" fillId="0" borderId="28" xfId="0" quotePrefix="1" applyNumberFormat="1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 textRotation="90"/>
    </xf>
    <xf numFmtId="0" fontId="11" fillId="0" borderId="17" xfId="0" applyFont="1" applyFill="1" applyBorder="1" applyAlignment="1">
      <alignment horizontal="center" vertical="center" textRotation="90"/>
    </xf>
    <xf numFmtId="0" fontId="11" fillId="0" borderId="18" xfId="0" applyFont="1" applyFill="1" applyBorder="1" applyAlignment="1">
      <alignment horizontal="center" vertical="center" textRotation="90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9" fontId="6" fillId="0" borderId="15" xfId="0" applyNumberFormat="1" applyFont="1" applyFill="1" applyBorder="1" applyAlignment="1">
      <alignment horizontal="center" vertical="center"/>
    </xf>
    <xf numFmtId="9" fontId="6" fillId="0" borderId="9" xfId="0" quotePrefix="1" applyNumberFormat="1" applyFont="1" applyFill="1" applyBorder="1" applyAlignment="1">
      <alignment horizontal="center" vertical="center"/>
    </xf>
    <xf numFmtId="9" fontId="6" fillId="0" borderId="13" xfId="0" quotePrefix="1" applyNumberFormat="1" applyFont="1" applyFill="1" applyBorder="1" applyAlignment="1">
      <alignment horizontal="center" vertical="center"/>
    </xf>
    <xf numFmtId="9" fontId="6" fillId="0" borderId="14" xfId="0" quotePrefix="1" applyNumberFormat="1" applyFont="1" applyFill="1" applyBorder="1" applyAlignment="1">
      <alignment horizontal="center" vertical="center"/>
    </xf>
    <xf numFmtId="9" fontId="6" fillId="0" borderId="12" xfId="0" quotePrefix="1" applyNumberFormat="1" applyFont="1" applyFill="1" applyBorder="1" applyAlignment="1">
      <alignment horizontal="center" vertical="center"/>
    </xf>
    <xf numFmtId="10" fontId="6" fillId="0" borderId="25" xfId="0" applyNumberFormat="1" applyFont="1" applyFill="1" applyBorder="1" applyAlignment="1">
      <alignment horizontal="center" vertical="center"/>
    </xf>
    <xf numFmtId="10" fontId="6" fillId="0" borderId="26" xfId="0" quotePrefix="1" applyNumberFormat="1" applyFont="1" applyFill="1" applyBorder="1" applyAlignment="1">
      <alignment horizontal="center" vertical="center"/>
    </xf>
    <xf numFmtId="10" fontId="6" fillId="0" borderId="27" xfId="0" quotePrefix="1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0" fontId="6" fillId="0" borderId="3" xfId="0" quotePrefix="1" applyNumberFormat="1" applyFont="1" applyFill="1" applyBorder="1" applyAlignment="1">
      <alignment horizontal="center" vertical="center"/>
    </xf>
    <xf numFmtId="10" fontId="6" fillId="0" borderId="4" xfId="0" quotePrefix="1" applyNumberFormat="1" applyFont="1" applyFill="1" applyBorder="1" applyAlignment="1">
      <alignment horizontal="center" vertical="center"/>
    </xf>
    <xf numFmtId="9" fontId="6" fillId="0" borderId="31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textRotation="90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textRotation="90"/>
    </xf>
    <xf numFmtId="0" fontId="11" fillId="0" borderId="17" xfId="0" applyFont="1" applyFill="1" applyBorder="1" applyAlignment="1">
      <alignment horizontal="center" textRotation="90"/>
    </xf>
    <xf numFmtId="0" fontId="11" fillId="0" borderId="18" xfId="0" applyFont="1" applyFill="1" applyBorder="1" applyAlignment="1">
      <alignment horizontal="center" textRotation="90"/>
    </xf>
    <xf numFmtId="9" fontId="6" fillId="0" borderId="21" xfId="0" applyNumberFormat="1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textRotation="90"/>
    </xf>
    <xf numFmtId="0" fontId="11" fillId="0" borderId="21" xfId="0" applyFont="1" applyFill="1" applyBorder="1" applyAlignment="1">
      <alignment horizontal="center" textRotation="90"/>
    </xf>
    <xf numFmtId="0" fontId="11" fillId="0" borderId="27" xfId="0" applyFont="1" applyFill="1" applyBorder="1" applyAlignment="1">
      <alignment horizontal="center" textRotation="90"/>
    </xf>
    <xf numFmtId="0" fontId="10" fillId="0" borderId="47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8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0</xdr:rowOff>
    </xdr:from>
    <xdr:to>
      <xdr:col>1</xdr:col>
      <xdr:colOff>358486</xdr:colOff>
      <xdr:row>2</xdr:row>
      <xdr:rowOff>67235</xdr:rowOff>
    </xdr:to>
    <xdr:pic>
      <xdr:nvPicPr>
        <xdr:cNvPr id="5" name="Picture 4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89647" y="0"/>
          <a:ext cx="661045" cy="504264"/>
        </a:xfrm>
        <a:prstGeom prst="rect">
          <a:avLst/>
        </a:prstGeom>
      </xdr:spPr>
    </xdr:pic>
    <xdr:clientData/>
  </xdr:twoCellAnchor>
  <xdr:twoCellAnchor editAs="oneCell">
    <xdr:from>
      <xdr:col>32</xdr:col>
      <xdr:colOff>109818</xdr:colOff>
      <xdr:row>0</xdr:row>
      <xdr:rowOff>0</xdr:rowOff>
    </xdr:from>
    <xdr:to>
      <xdr:col>35</xdr:col>
      <xdr:colOff>21000</xdr:colOff>
      <xdr:row>2</xdr:row>
      <xdr:rowOff>100853</xdr:rowOff>
    </xdr:to>
    <xdr:pic>
      <xdr:nvPicPr>
        <xdr:cNvPr id="6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22642" y="0"/>
          <a:ext cx="818858" cy="537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51"/>
  <sheetViews>
    <sheetView view="pageBreakPreview" zoomScale="60" zoomScaleNormal="85" workbookViewId="0">
      <selection activeCell="AJ4" sqref="AJ4:AJ6"/>
    </sheetView>
  </sheetViews>
  <sheetFormatPr defaultColWidth="9.140625" defaultRowHeight="12.75"/>
  <cols>
    <col min="1" max="1" width="5.85546875" style="7" customWidth="1"/>
    <col min="2" max="3" width="5.5703125" style="7" bestFit="1" customWidth="1"/>
    <col min="4" max="4" width="4.5703125" style="7" customWidth="1"/>
    <col min="5" max="5" width="4.42578125" style="7" customWidth="1"/>
    <col min="6" max="6" width="4.7109375" style="7" customWidth="1"/>
    <col min="7" max="7" width="3.85546875" style="7" customWidth="1"/>
    <col min="8" max="13" width="4.140625" style="7" customWidth="1"/>
    <col min="14" max="14" width="5.7109375" style="7" customWidth="1"/>
    <col min="15" max="16" width="5.85546875" style="7" customWidth="1"/>
    <col min="17" max="17" width="6.42578125" style="7" customWidth="1"/>
    <col min="18" max="20" width="5.85546875" style="7" customWidth="1"/>
    <col min="21" max="26" width="4.85546875" style="7" customWidth="1"/>
    <col min="27" max="28" width="4.7109375" style="7" customWidth="1"/>
    <col min="29" max="29" width="6" style="7" customWidth="1"/>
    <col min="30" max="31" width="4.7109375" style="7" customWidth="1"/>
    <col min="32" max="32" width="5.42578125" style="7" customWidth="1"/>
    <col min="33" max="33" width="4.7109375" style="7" customWidth="1"/>
    <col min="34" max="34" width="4.140625" style="7" customWidth="1"/>
    <col min="35" max="35" width="4.7109375" style="7" customWidth="1"/>
    <col min="36" max="54" width="7.85546875" style="7" customWidth="1"/>
    <col min="55" max="16384" width="9.140625" style="1"/>
  </cols>
  <sheetData>
    <row r="1" spans="1:54" s="10" customFormat="1" ht="15.75" customHeight="1">
      <c r="A1" s="198" t="s">
        <v>11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</row>
    <row r="2" spans="1:54" s="10" customFormat="1" ht="18.75" customHeight="1">
      <c r="A2" s="200" t="s">
        <v>20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</row>
    <row r="3" spans="1:54" s="10" customFormat="1" ht="18.75" customHeight="1" thickBot="1">
      <c r="A3" s="202" t="s">
        <v>19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</row>
    <row r="4" spans="1:54" s="2" customFormat="1" ht="12" customHeight="1" thickBot="1">
      <c r="A4" s="163" t="s">
        <v>3</v>
      </c>
      <c r="B4" s="171" t="s">
        <v>6</v>
      </c>
      <c r="C4" s="169"/>
      <c r="D4" s="170"/>
      <c r="E4" s="169" t="s">
        <v>7</v>
      </c>
      <c r="F4" s="169"/>
      <c r="G4" s="170"/>
      <c r="H4" s="171" t="s">
        <v>8</v>
      </c>
      <c r="I4" s="169"/>
      <c r="J4" s="170"/>
      <c r="K4" s="166" t="s">
        <v>9</v>
      </c>
      <c r="L4" s="167"/>
      <c r="M4" s="167"/>
      <c r="N4" s="194" t="s">
        <v>3</v>
      </c>
      <c r="O4" s="167" t="s">
        <v>107</v>
      </c>
      <c r="P4" s="167"/>
      <c r="Q4" s="193"/>
      <c r="R4" s="157" t="s">
        <v>125</v>
      </c>
      <c r="S4" s="158"/>
      <c r="T4" s="159"/>
      <c r="U4" s="157" t="s">
        <v>113</v>
      </c>
      <c r="V4" s="158"/>
      <c r="W4" s="159"/>
      <c r="X4" s="157" t="s">
        <v>126</v>
      </c>
      <c r="Y4" s="158"/>
      <c r="Z4" s="159"/>
      <c r="AA4" s="157" t="s">
        <v>109</v>
      </c>
      <c r="AB4" s="158"/>
      <c r="AC4" s="159"/>
      <c r="AD4" s="157" t="s">
        <v>108</v>
      </c>
      <c r="AE4" s="158"/>
      <c r="AF4" s="159"/>
      <c r="AG4" s="157" t="s">
        <v>10</v>
      </c>
      <c r="AH4" s="158"/>
      <c r="AI4" s="158"/>
      <c r="AJ4" s="189"/>
      <c r="AK4" s="169"/>
      <c r="AL4" s="169"/>
      <c r="AM4" s="169"/>
      <c r="AN4" s="115"/>
      <c r="AO4" s="115"/>
      <c r="AP4" s="115"/>
      <c r="AQ4" s="115"/>
      <c r="AR4" s="115"/>
      <c r="AS4" s="115"/>
      <c r="AT4" s="169"/>
      <c r="AU4" s="169"/>
      <c r="AV4" s="169"/>
      <c r="AW4" s="169"/>
      <c r="AX4" s="169"/>
      <c r="AY4" s="169"/>
      <c r="AZ4" s="169"/>
      <c r="BA4" s="169"/>
      <c r="BB4" s="169"/>
    </row>
    <row r="5" spans="1:54" s="6" customFormat="1" ht="11.25" customHeight="1" thickBot="1">
      <c r="A5" s="164"/>
      <c r="B5" s="154">
        <f>C47/B47*100%</f>
        <v>0.91117478510028649</v>
      </c>
      <c r="C5" s="155"/>
      <c r="D5" s="156"/>
      <c r="E5" s="168">
        <f>F47/E47*100%</f>
        <v>0.87804878048780488</v>
      </c>
      <c r="F5" s="155"/>
      <c r="G5" s="155"/>
      <c r="H5" s="154">
        <f>I47/H47*100%</f>
        <v>0.96825396825396826</v>
      </c>
      <c r="I5" s="155"/>
      <c r="J5" s="156"/>
      <c r="K5" s="154">
        <f>L47/K47*100%</f>
        <v>0.5393258426966292</v>
      </c>
      <c r="L5" s="155"/>
      <c r="M5" s="155"/>
      <c r="N5" s="195"/>
      <c r="O5" s="168">
        <f>P11/O11*100%</f>
        <v>0.97058823529411764</v>
      </c>
      <c r="P5" s="155"/>
      <c r="Q5" s="156"/>
      <c r="R5" s="154">
        <f>S11/R11*100%</f>
        <v>0.98333333333333328</v>
      </c>
      <c r="S5" s="168"/>
      <c r="T5" s="172"/>
      <c r="U5" s="154">
        <f>V11/U11*100%</f>
        <v>0.83823529411764708</v>
      </c>
      <c r="V5" s="168"/>
      <c r="W5" s="172"/>
      <c r="X5" s="154">
        <f>Y11/X11*100%</f>
        <v>0.91666666666666663</v>
      </c>
      <c r="Y5" s="168"/>
      <c r="Z5" s="172"/>
      <c r="AA5" s="154">
        <f>AB11/AA11*100%</f>
        <v>0.91818181818181821</v>
      </c>
      <c r="AB5" s="168"/>
      <c r="AC5" s="172"/>
      <c r="AD5" s="154">
        <f>AE11/AD11*100%</f>
        <v>0.7567567567567568</v>
      </c>
      <c r="AE5" s="168"/>
      <c r="AF5" s="172"/>
      <c r="AG5" s="154">
        <f>AH11/AG11*100%</f>
        <v>0.97297297297297303</v>
      </c>
      <c r="AH5" s="168"/>
      <c r="AI5" s="168"/>
      <c r="AJ5" s="189"/>
      <c r="AK5" s="126"/>
      <c r="AL5" s="126"/>
      <c r="AM5" s="126"/>
      <c r="AN5" s="128"/>
      <c r="AO5" s="128"/>
      <c r="AP5" s="128"/>
      <c r="AQ5" s="128"/>
      <c r="AR5" s="128"/>
      <c r="AS5" s="128"/>
      <c r="AT5" s="188"/>
      <c r="AU5" s="188"/>
      <c r="AV5" s="188"/>
      <c r="AW5" s="188"/>
      <c r="AX5" s="188"/>
      <c r="AY5" s="188"/>
      <c r="AZ5" s="188"/>
      <c r="BA5" s="188"/>
      <c r="BB5" s="188"/>
    </row>
    <row r="6" spans="1:54" s="20" customFormat="1" ht="9.75" customHeight="1" thickBot="1">
      <c r="A6" s="165"/>
      <c r="B6" s="81" t="s">
        <v>0</v>
      </c>
      <c r="C6" s="82" t="s">
        <v>2</v>
      </c>
      <c r="D6" s="110" t="s">
        <v>1</v>
      </c>
      <c r="E6" s="81" t="s">
        <v>0</v>
      </c>
      <c r="F6" s="82" t="s">
        <v>2</v>
      </c>
      <c r="G6" s="110" t="s">
        <v>1</v>
      </c>
      <c r="H6" s="81" t="s">
        <v>0</v>
      </c>
      <c r="I6" s="82" t="s">
        <v>2</v>
      </c>
      <c r="J6" s="110" t="s">
        <v>1</v>
      </c>
      <c r="K6" s="81" t="s">
        <v>0</v>
      </c>
      <c r="L6" s="82" t="s">
        <v>2</v>
      </c>
      <c r="M6" s="110" t="s">
        <v>1</v>
      </c>
      <c r="N6" s="196"/>
      <c r="O6" s="81" t="s">
        <v>0</v>
      </c>
      <c r="P6" s="82" t="s">
        <v>2</v>
      </c>
      <c r="Q6" s="110" t="s">
        <v>1</v>
      </c>
      <c r="R6" s="81" t="s">
        <v>0</v>
      </c>
      <c r="S6" s="82" t="s">
        <v>2</v>
      </c>
      <c r="T6" s="110" t="s">
        <v>1</v>
      </c>
      <c r="U6" s="81" t="s">
        <v>0</v>
      </c>
      <c r="V6" s="82" t="s">
        <v>2</v>
      </c>
      <c r="W6" s="110" t="s">
        <v>1</v>
      </c>
      <c r="X6" s="81" t="s">
        <v>0</v>
      </c>
      <c r="Y6" s="82" t="s">
        <v>2</v>
      </c>
      <c r="Z6" s="110" t="s">
        <v>1</v>
      </c>
      <c r="AA6" s="81" t="s">
        <v>0</v>
      </c>
      <c r="AB6" s="82" t="s">
        <v>2</v>
      </c>
      <c r="AC6" s="110" t="s">
        <v>1</v>
      </c>
      <c r="AD6" s="81" t="s">
        <v>0</v>
      </c>
      <c r="AE6" s="82" t="s">
        <v>2</v>
      </c>
      <c r="AF6" s="110" t="s">
        <v>1</v>
      </c>
      <c r="AG6" s="81" t="s">
        <v>0</v>
      </c>
      <c r="AH6" s="82" t="s">
        <v>2</v>
      </c>
      <c r="AI6" s="109" t="s">
        <v>1</v>
      </c>
      <c r="AJ6" s="189"/>
      <c r="AK6" s="115"/>
      <c r="AL6" s="115"/>
      <c r="AM6" s="115"/>
      <c r="AN6" s="115"/>
      <c r="AO6" s="115"/>
      <c r="AP6" s="115"/>
      <c r="AQ6" s="115"/>
      <c r="AR6" s="115"/>
      <c r="AS6" s="115"/>
      <c r="AT6" s="148"/>
      <c r="AU6" s="148"/>
      <c r="AV6" s="148"/>
      <c r="AW6" s="148"/>
      <c r="AX6" s="148"/>
      <c r="AY6" s="148"/>
      <c r="AZ6" s="148"/>
      <c r="BA6" s="148"/>
      <c r="BB6" s="148"/>
    </row>
    <row r="7" spans="1:54" s="8" customFormat="1" ht="12.95" customHeight="1">
      <c r="A7" s="31" t="s">
        <v>21</v>
      </c>
      <c r="B7" s="37">
        <v>39</v>
      </c>
      <c r="C7" s="38">
        <v>39</v>
      </c>
      <c r="D7" s="39">
        <f>(B7-C7)</f>
        <v>0</v>
      </c>
      <c r="E7" s="37">
        <v>26</v>
      </c>
      <c r="F7" s="38">
        <v>25</v>
      </c>
      <c r="G7" s="39">
        <f>(E7-F7)</f>
        <v>1</v>
      </c>
      <c r="H7" s="37">
        <v>10</v>
      </c>
      <c r="I7" s="38">
        <v>10</v>
      </c>
      <c r="J7" s="39">
        <f>(H7-I7)</f>
        <v>0</v>
      </c>
      <c r="K7" s="47">
        <v>3</v>
      </c>
      <c r="L7" s="38">
        <v>1</v>
      </c>
      <c r="M7" s="39">
        <f>(K7-L7)</f>
        <v>2</v>
      </c>
      <c r="N7" s="27" t="s">
        <v>21</v>
      </c>
      <c r="O7" s="37">
        <v>39</v>
      </c>
      <c r="P7" s="38">
        <v>38</v>
      </c>
      <c r="Q7" s="52">
        <f>(O7-P7)</f>
        <v>1</v>
      </c>
      <c r="R7" s="37"/>
      <c r="S7" s="38"/>
      <c r="T7" s="52"/>
      <c r="U7" s="37">
        <v>39</v>
      </c>
      <c r="V7" s="38">
        <v>33</v>
      </c>
      <c r="W7" s="52">
        <f>(U7-V7)</f>
        <v>6</v>
      </c>
      <c r="X7" s="37"/>
      <c r="Y7" s="38"/>
      <c r="Z7" s="52"/>
      <c r="AA7" s="37">
        <v>39</v>
      </c>
      <c r="AB7" s="38">
        <v>33</v>
      </c>
      <c r="AC7" s="52">
        <f>(AA7-AB7)</f>
        <v>6</v>
      </c>
      <c r="AD7" s="37"/>
      <c r="AE7" s="38"/>
      <c r="AF7" s="52"/>
      <c r="AG7" s="37"/>
      <c r="AH7" s="38"/>
      <c r="AI7" s="137"/>
      <c r="AJ7" s="125"/>
      <c r="AK7" s="115"/>
      <c r="AL7" s="115"/>
      <c r="AM7" s="125"/>
      <c r="AN7" s="125"/>
      <c r="AO7" s="125"/>
      <c r="AP7" s="125"/>
      <c r="AQ7" s="125"/>
      <c r="AR7" s="125"/>
      <c r="AS7" s="125"/>
      <c r="AT7" s="115"/>
      <c r="AU7" s="115"/>
      <c r="AV7" s="115"/>
      <c r="AW7" s="115"/>
      <c r="AX7" s="115"/>
      <c r="AY7" s="115"/>
      <c r="AZ7" s="115"/>
      <c r="BA7" s="115"/>
      <c r="BB7" s="115"/>
    </row>
    <row r="8" spans="1:54" s="8" customFormat="1" ht="12.95" customHeight="1" thickBot="1">
      <c r="A8" s="27" t="s">
        <v>23</v>
      </c>
      <c r="B8" s="40">
        <v>37</v>
      </c>
      <c r="C8" s="41">
        <v>36</v>
      </c>
      <c r="D8" s="42">
        <f t="shared" ref="D8:D47" si="0">(B8-C8)</f>
        <v>1</v>
      </c>
      <c r="E8" s="40">
        <v>20</v>
      </c>
      <c r="F8" s="41">
        <v>19</v>
      </c>
      <c r="G8" s="42">
        <f t="shared" ref="G8:G47" si="1">(E8-F8)</f>
        <v>1</v>
      </c>
      <c r="H8" s="40">
        <v>6</v>
      </c>
      <c r="I8" s="41">
        <v>6</v>
      </c>
      <c r="J8" s="42">
        <f t="shared" ref="J8:J47" si="2">(H8-I8)</f>
        <v>0</v>
      </c>
      <c r="K8" s="48">
        <v>11</v>
      </c>
      <c r="L8" s="41">
        <v>9</v>
      </c>
      <c r="M8" s="42">
        <f t="shared" ref="M8:M47" si="3">(K8-L8)</f>
        <v>2</v>
      </c>
      <c r="N8" s="27" t="s">
        <v>23</v>
      </c>
      <c r="O8" s="40">
        <v>37</v>
      </c>
      <c r="P8" s="41">
        <v>36</v>
      </c>
      <c r="Q8" s="53">
        <f t="shared" ref="Q8:Q11" si="4">(O8-P8)</f>
        <v>1</v>
      </c>
      <c r="R8" s="40"/>
      <c r="S8" s="41"/>
      <c r="T8" s="53"/>
      <c r="U8" s="40">
        <v>37</v>
      </c>
      <c r="V8" s="41">
        <v>32</v>
      </c>
      <c r="W8" s="53">
        <f t="shared" ref="W8:W9" si="5">(U8-V8)</f>
        <v>5</v>
      </c>
      <c r="X8" s="51"/>
      <c r="Y8" s="41"/>
      <c r="Z8" s="53"/>
      <c r="AA8" s="51"/>
      <c r="AB8" s="41"/>
      <c r="AC8" s="53"/>
      <c r="AD8" s="40"/>
      <c r="AE8" s="41"/>
      <c r="AF8" s="53"/>
      <c r="AG8" s="40">
        <v>37</v>
      </c>
      <c r="AH8" s="41">
        <v>36</v>
      </c>
      <c r="AI8" s="146">
        <f t="shared" ref="AI8" si="6">(AG8-AH8)</f>
        <v>1</v>
      </c>
      <c r="AJ8" s="115"/>
      <c r="AK8" s="115"/>
      <c r="AL8" s="115"/>
      <c r="AM8" s="125"/>
      <c r="AN8" s="125"/>
      <c r="AO8" s="125"/>
      <c r="AP8" s="125"/>
      <c r="AQ8" s="125"/>
      <c r="AR8" s="125"/>
      <c r="AS8" s="125"/>
      <c r="AT8" s="115"/>
      <c r="AU8" s="115"/>
      <c r="AV8" s="115"/>
      <c r="AW8" s="115"/>
      <c r="AX8" s="115"/>
      <c r="AY8" s="115"/>
      <c r="AZ8" s="115"/>
      <c r="BA8" s="115"/>
      <c r="BB8" s="115"/>
    </row>
    <row r="9" spans="1:54" s="8" customFormat="1" ht="12.95" customHeight="1">
      <c r="A9" s="27"/>
      <c r="B9" s="40"/>
      <c r="C9" s="41"/>
      <c r="D9" s="42"/>
      <c r="E9" s="40"/>
      <c r="F9" s="41"/>
      <c r="G9" s="42"/>
      <c r="H9" s="51"/>
      <c r="I9" s="43"/>
      <c r="J9" s="42"/>
      <c r="K9" s="49"/>
      <c r="L9" s="43"/>
      <c r="M9" s="42"/>
      <c r="N9" s="27" t="s">
        <v>24</v>
      </c>
      <c r="O9" s="40">
        <v>60</v>
      </c>
      <c r="P9" s="41">
        <v>58</v>
      </c>
      <c r="Q9" s="53">
        <f t="shared" si="4"/>
        <v>2</v>
      </c>
      <c r="R9" s="40">
        <v>60</v>
      </c>
      <c r="S9" s="41">
        <v>59</v>
      </c>
      <c r="T9" s="53">
        <f t="shared" ref="T9" si="7">(R9-S9)</f>
        <v>1</v>
      </c>
      <c r="U9" s="40">
        <v>60</v>
      </c>
      <c r="V9" s="41">
        <v>49</v>
      </c>
      <c r="W9" s="53">
        <f t="shared" si="5"/>
        <v>11</v>
      </c>
      <c r="X9" s="40">
        <v>60</v>
      </c>
      <c r="Y9" s="41">
        <v>55</v>
      </c>
      <c r="Z9" s="53">
        <f t="shared" ref="Z9:Z11" si="8">(X9-Y9)</f>
        <v>5</v>
      </c>
      <c r="AA9" s="40">
        <v>57</v>
      </c>
      <c r="AB9" s="41">
        <v>55</v>
      </c>
      <c r="AC9" s="53">
        <f t="shared" ref="AC9:AC11" si="9">(AA9-AB9)</f>
        <v>2</v>
      </c>
      <c r="AD9" s="40">
        <v>60</v>
      </c>
      <c r="AE9" s="41">
        <v>44</v>
      </c>
      <c r="AF9" s="53">
        <f t="shared" ref="AF9" si="10">(AD9-AE9)</f>
        <v>16</v>
      </c>
      <c r="AG9" s="40"/>
      <c r="AH9" s="41"/>
      <c r="AI9" s="53"/>
      <c r="AJ9" s="198" t="s">
        <v>11</v>
      </c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207"/>
    </row>
    <row r="10" spans="1:54" s="8" customFormat="1" ht="12.95" customHeight="1" thickBot="1">
      <c r="A10" s="27"/>
      <c r="B10" s="40"/>
      <c r="C10" s="41"/>
      <c r="D10" s="42"/>
      <c r="E10" s="40"/>
      <c r="F10" s="41"/>
      <c r="G10" s="42"/>
      <c r="H10" s="51"/>
      <c r="I10" s="43"/>
      <c r="J10" s="42"/>
      <c r="K10" s="49"/>
      <c r="L10" s="43"/>
      <c r="M10" s="42"/>
      <c r="N10" s="27" t="s">
        <v>25</v>
      </c>
      <c r="O10" s="44"/>
      <c r="P10" s="45"/>
      <c r="Q10" s="54"/>
      <c r="R10" s="44"/>
      <c r="S10" s="45"/>
      <c r="T10" s="54"/>
      <c r="U10" s="44"/>
      <c r="V10" s="45"/>
      <c r="W10" s="54"/>
      <c r="X10" s="44"/>
      <c r="Y10" s="45"/>
      <c r="Z10" s="54"/>
      <c r="AA10" s="44">
        <v>14</v>
      </c>
      <c r="AB10" s="45">
        <v>13</v>
      </c>
      <c r="AC10" s="54">
        <f t="shared" si="9"/>
        <v>1</v>
      </c>
      <c r="AD10" s="133">
        <v>14</v>
      </c>
      <c r="AE10" s="119">
        <v>12</v>
      </c>
      <c r="AF10" s="134">
        <f t="shared" ref="AF10:AF11" si="11">(AD10-AE10)</f>
        <v>2</v>
      </c>
      <c r="AG10" s="44"/>
      <c r="AH10" s="45"/>
      <c r="AI10" s="54"/>
      <c r="AJ10" s="200" t="s">
        <v>20</v>
      </c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8"/>
    </row>
    <row r="11" spans="1:54" s="8" customFormat="1" ht="12.95" customHeight="1" thickBot="1">
      <c r="A11" s="27"/>
      <c r="B11" s="40"/>
      <c r="C11" s="41"/>
      <c r="D11" s="42"/>
      <c r="E11" s="40"/>
      <c r="F11" s="41"/>
      <c r="G11" s="42"/>
      <c r="H11" s="40"/>
      <c r="I11" s="41"/>
      <c r="J11" s="42"/>
      <c r="K11" s="48"/>
      <c r="L11" s="41"/>
      <c r="M11" s="42"/>
      <c r="N11" s="27"/>
      <c r="O11" s="28">
        <f t="shared" ref="O11:P11" si="12">SUM(O7:O10)</f>
        <v>136</v>
      </c>
      <c r="P11" s="118">
        <f t="shared" si="12"/>
        <v>132</v>
      </c>
      <c r="Q11" s="22">
        <f t="shared" si="4"/>
        <v>4</v>
      </c>
      <c r="R11" s="21">
        <f t="shared" ref="R11:S11" si="13">SUM(R7:R10)</f>
        <v>60</v>
      </c>
      <c r="S11" s="118">
        <f t="shared" si="13"/>
        <v>59</v>
      </c>
      <c r="T11" s="22">
        <f t="shared" ref="T11" si="14">(R11-S11)</f>
        <v>1</v>
      </c>
      <c r="U11" s="21">
        <f t="shared" ref="U11:V11" si="15">SUM(U7:U10)</f>
        <v>136</v>
      </c>
      <c r="V11" s="118">
        <f t="shared" si="15"/>
        <v>114</v>
      </c>
      <c r="W11" s="22">
        <f t="shared" ref="W11" si="16">(U11-V11)</f>
        <v>22</v>
      </c>
      <c r="X11" s="21">
        <f t="shared" ref="X11:Y11" si="17">SUM(X7:X10)</f>
        <v>60</v>
      </c>
      <c r="Y11" s="118">
        <f t="shared" si="17"/>
        <v>55</v>
      </c>
      <c r="Z11" s="22">
        <f t="shared" si="8"/>
        <v>5</v>
      </c>
      <c r="AA11" s="21">
        <f t="shared" ref="AA11:AB11" si="18">SUM(AA7:AA10)</f>
        <v>110</v>
      </c>
      <c r="AB11" s="118">
        <f t="shared" si="18"/>
        <v>101</v>
      </c>
      <c r="AC11" s="22">
        <f t="shared" si="9"/>
        <v>9</v>
      </c>
      <c r="AD11" s="112">
        <f t="shared" ref="AD11:AE11" si="19">SUM(AD7:AD10)</f>
        <v>74</v>
      </c>
      <c r="AE11" s="111">
        <f t="shared" si="19"/>
        <v>56</v>
      </c>
      <c r="AF11" s="9">
        <f t="shared" si="11"/>
        <v>18</v>
      </c>
      <c r="AG11" s="21">
        <f t="shared" ref="AG11:AH11" si="20">SUM(AG7:AG10)</f>
        <v>37</v>
      </c>
      <c r="AH11" s="118">
        <f t="shared" si="20"/>
        <v>36</v>
      </c>
      <c r="AI11" s="22">
        <f t="shared" ref="AI11" si="21">(AG11-AH11)</f>
        <v>1</v>
      </c>
      <c r="AJ11" s="202" t="s">
        <v>19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9"/>
    </row>
    <row r="12" spans="1:54" s="8" customFormat="1" ht="11.25" customHeight="1" thickBot="1">
      <c r="A12" s="27"/>
      <c r="B12" s="40"/>
      <c r="C12" s="41"/>
      <c r="D12" s="42"/>
      <c r="E12" s="40"/>
      <c r="F12" s="41"/>
      <c r="G12" s="42"/>
      <c r="H12" s="40"/>
      <c r="I12" s="41"/>
      <c r="J12" s="42"/>
      <c r="K12" s="48"/>
      <c r="L12" s="41"/>
      <c r="M12" s="42"/>
      <c r="N12" s="29"/>
      <c r="O12" s="158" t="s">
        <v>90</v>
      </c>
      <c r="P12" s="158"/>
      <c r="Q12" s="159"/>
      <c r="R12" s="158" t="s">
        <v>91</v>
      </c>
      <c r="S12" s="158"/>
      <c r="T12" s="159"/>
      <c r="U12" s="157" t="s">
        <v>98</v>
      </c>
      <c r="V12" s="158"/>
      <c r="W12" s="159"/>
      <c r="X12" s="157" t="s">
        <v>99</v>
      </c>
      <c r="Y12" s="158"/>
      <c r="Z12" s="159"/>
      <c r="AA12" s="157" t="s">
        <v>92</v>
      </c>
      <c r="AB12" s="158"/>
      <c r="AC12" s="159"/>
      <c r="AD12" s="130" t="s">
        <v>93</v>
      </c>
      <c r="AE12" s="131"/>
      <c r="AF12" s="132"/>
      <c r="AG12" s="169"/>
      <c r="AH12" s="169"/>
      <c r="AI12" s="170"/>
      <c r="AJ12" s="204" t="s">
        <v>3</v>
      </c>
      <c r="AK12" s="157" t="s">
        <v>94</v>
      </c>
      <c r="AL12" s="158"/>
      <c r="AM12" s="159"/>
      <c r="AN12" s="157" t="s">
        <v>95</v>
      </c>
      <c r="AO12" s="158"/>
      <c r="AP12" s="159"/>
      <c r="AQ12" s="157" t="s">
        <v>96</v>
      </c>
      <c r="AR12" s="158"/>
      <c r="AS12" s="159"/>
      <c r="AT12" s="157" t="s">
        <v>100</v>
      </c>
      <c r="AU12" s="158"/>
      <c r="AV12" s="158"/>
      <c r="AW12" s="157" t="s">
        <v>110</v>
      </c>
      <c r="AX12" s="158"/>
      <c r="AY12" s="158"/>
      <c r="AZ12" s="190" t="s">
        <v>102</v>
      </c>
      <c r="BA12" s="191"/>
      <c r="BB12" s="192"/>
    </row>
    <row r="13" spans="1:54" s="8" customFormat="1" ht="9.9499999999999993" customHeight="1" thickBot="1">
      <c r="A13" s="27"/>
      <c r="B13" s="40"/>
      <c r="C13" s="41"/>
      <c r="D13" s="42"/>
      <c r="E13" s="40"/>
      <c r="F13" s="41"/>
      <c r="G13" s="42"/>
      <c r="H13" s="40"/>
      <c r="I13" s="41"/>
      <c r="J13" s="42"/>
      <c r="K13" s="48"/>
      <c r="L13" s="41"/>
      <c r="M13" s="42"/>
      <c r="N13" s="30"/>
      <c r="O13" s="187">
        <f>P33/O33*100%</f>
        <v>0.797427652733119</v>
      </c>
      <c r="P13" s="161"/>
      <c r="Q13" s="177"/>
      <c r="R13" s="187">
        <f>S33/R33*100%</f>
        <v>0.54893617021276597</v>
      </c>
      <c r="S13" s="161"/>
      <c r="T13" s="177"/>
      <c r="U13" s="160">
        <f>V33/U33*100%</f>
        <v>0.88787878787878793</v>
      </c>
      <c r="V13" s="161"/>
      <c r="W13" s="177"/>
      <c r="X13" s="160">
        <f>Y33/X33*100%</f>
        <v>0.58433734939759041</v>
      </c>
      <c r="Y13" s="161"/>
      <c r="Z13" s="177"/>
      <c r="AA13" s="154">
        <f>AB41/AA41*100%</f>
        <v>0.63404255319148939</v>
      </c>
      <c r="AB13" s="168"/>
      <c r="AC13" s="172"/>
      <c r="AD13" s="154">
        <f>AE41/AD41*100%</f>
        <v>0.73154362416107388</v>
      </c>
      <c r="AE13" s="168"/>
      <c r="AF13" s="172"/>
      <c r="AG13" s="188"/>
      <c r="AH13" s="188"/>
      <c r="AI13" s="197"/>
      <c r="AJ13" s="205"/>
      <c r="AK13" s="160">
        <f>AL33/AK33*100%</f>
        <v>0.80620155038759689</v>
      </c>
      <c r="AL13" s="161"/>
      <c r="AM13" s="177"/>
      <c r="AN13" s="160">
        <f>AO33/AN33*100%</f>
        <v>0.8571428571428571</v>
      </c>
      <c r="AO13" s="161"/>
      <c r="AP13" s="177"/>
      <c r="AQ13" s="160">
        <f>AR33/AQ33*100%</f>
        <v>0.77489177489177485</v>
      </c>
      <c r="AR13" s="161"/>
      <c r="AS13" s="177"/>
      <c r="AT13" s="160">
        <f>AU27/AT27*100%</f>
        <v>0.81218274111675126</v>
      </c>
      <c r="AU13" s="161"/>
      <c r="AV13" s="162"/>
      <c r="AW13" s="160">
        <f>AX27/AW27*100%</f>
        <v>0.79</v>
      </c>
      <c r="AX13" s="161"/>
      <c r="AY13" s="162"/>
      <c r="AZ13" s="154">
        <f>BA17/AZ17*100%</f>
        <v>0.86046511627906974</v>
      </c>
      <c r="BA13" s="155"/>
      <c r="BB13" s="156"/>
    </row>
    <row r="14" spans="1:54" s="8" customFormat="1" ht="9.9499999999999993" customHeight="1" thickBot="1">
      <c r="A14" s="27"/>
      <c r="B14" s="40"/>
      <c r="C14" s="41"/>
      <c r="D14" s="42"/>
      <c r="E14" s="40"/>
      <c r="F14" s="41"/>
      <c r="G14" s="42"/>
      <c r="H14" s="40"/>
      <c r="I14" s="41"/>
      <c r="J14" s="42"/>
      <c r="K14" s="48"/>
      <c r="L14" s="41"/>
      <c r="M14" s="42"/>
      <c r="N14" s="30"/>
      <c r="O14" s="81" t="s">
        <v>0</v>
      </c>
      <c r="P14" s="82" t="s">
        <v>2</v>
      </c>
      <c r="Q14" s="110" t="s">
        <v>1</v>
      </c>
      <c r="R14" s="81" t="s">
        <v>0</v>
      </c>
      <c r="S14" s="82" t="s">
        <v>2</v>
      </c>
      <c r="T14" s="110" t="s">
        <v>1</v>
      </c>
      <c r="U14" s="81" t="s">
        <v>0</v>
      </c>
      <c r="V14" s="82" t="s">
        <v>2</v>
      </c>
      <c r="W14" s="110" t="s">
        <v>1</v>
      </c>
      <c r="X14" s="81" t="s">
        <v>0</v>
      </c>
      <c r="Y14" s="82" t="s">
        <v>2</v>
      </c>
      <c r="Z14" s="110" t="s">
        <v>1</v>
      </c>
      <c r="AA14" s="81" t="s">
        <v>0</v>
      </c>
      <c r="AB14" s="82" t="s">
        <v>2</v>
      </c>
      <c r="AC14" s="110" t="s">
        <v>1</v>
      </c>
      <c r="AD14" s="81" t="s">
        <v>0</v>
      </c>
      <c r="AE14" s="82" t="s">
        <v>2</v>
      </c>
      <c r="AF14" s="110" t="s">
        <v>1</v>
      </c>
      <c r="AG14" s="115"/>
      <c r="AH14" s="115"/>
      <c r="AI14" s="116"/>
      <c r="AJ14" s="206"/>
      <c r="AK14" s="81" t="s">
        <v>0</v>
      </c>
      <c r="AL14" s="82" t="s">
        <v>2</v>
      </c>
      <c r="AM14" s="110" t="s">
        <v>1</v>
      </c>
      <c r="AN14" s="81" t="s">
        <v>0</v>
      </c>
      <c r="AO14" s="82" t="s">
        <v>2</v>
      </c>
      <c r="AP14" s="110" t="s">
        <v>1</v>
      </c>
      <c r="AQ14" s="81" t="s">
        <v>0</v>
      </c>
      <c r="AR14" s="82" t="s">
        <v>2</v>
      </c>
      <c r="AS14" s="110" t="s">
        <v>1</v>
      </c>
      <c r="AT14" s="81" t="s">
        <v>0</v>
      </c>
      <c r="AU14" s="82" t="s">
        <v>2</v>
      </c>
      <c r="AV14" s="110" t="s">
        <v>1</v>
      </c>
      <c r="AW14" s="81" t="s">
        <v>0</v>
      </c>
      <c r="AX14" s="82" t="s">
        <v>2</v>
      </c>
      <c r="AY14" s="110" t="s">
        <v>1</v>
      </c>
      <c r="AZ14" s="81" t="s">
        <v>0</v>
      </c>
      <c r="BA14" s="82" t="s">
        <v>2</v>
      </c>
      <c r="BB14" s="110" t="s">
        <v>1</v>
      </c>
    </row>
    <row r="15" spans="1:54" s="8" customFormat="1" ht="12.75" customHeight="1">
      <c r="A15" s="27"/>
      <c r="B15" s="40"/>
      <c r="C15" s="41"/>
      <c r="D15" s="42"/>
      <c r="E15" s="40"/>
      <c r="F15" s="41"/>
      <c r="G15" s="42"/>
      <c r="H15" s="40"/>
      <c r="I15" s="41"/>
      <c r="J15" s="42"/>
      <c r="K15" s="48"/>
      <c r="L15" s="41"/>
      <c r="M15" s="42"/>
      <c r="N15" s="114" t="s">
        <v>22</v>
      </c>
      <c r="O15" s="37">
        <v>39</v>
      </c>
      <c r="P15" s="38">
        <v>35</v>
      </c>
      <c r="Q15" s="39">
        <f>(O15-P15)</f>
        <v>4</v>
      </c>
      <c r="R15" s="37"/>
      <c r="S15" s="38"/>
      <c r="T15" s="39"/>
      <c r="U15" s="37"/>
      <c r="V15" s="38"/>
      <c r="W15" s="39"/>
      <c r="X15" s="37"/>
      <c r="Y15" s="38"/>
      <c r="Z15" s="39"/>
      <c r="AA15" s="37"/>
      <c r="AB15" s="38"/>
      <c r="AC15" s="39"/>
      <c r="AD15" s="37"/>
      <c r="AE15" s="38"/>
      <c r="AF15" s="39"/>
      <c r="AG15" s="115"/>
      <c r="AH15" s="115"/>
      <c r="AI15" s="116"/>
      <c r="AJ15" s="115" t="s">
        <v>22</v>
      </c>
      <c r="AK15" s="37">
        <v>39</v>
      </c>
      <c r="AL15" s="38">
        <v>35</v>
      </c>
      <c r="AM15" s="39">
        <f t="shared" ref="AM15:AM25" si="22">(AK15-AL15)</f>
        <v>4</v>
      </c>
      <c r="AN15" s="37">
        <v>40</v>
      </c>
      <c r="AO15" s="38">
        <v>34</v>
      </c>
      <c r="AP15" s="39">
        <f t="shared" ref="AP15:AP16" si="23">(AN15-AO15)</f>
        <v>6</v>
      </c>
      <c r="AQ15" s="37">
        <v>40</v>
      </c>
      <c r="AR15" s="38">
        <v>36</v>
      </c>
      <c r="AS15" s="39">
        <f t="shared" ref="AS15:AS16" si="24">(AQ15-AR15)</f>
        <v>4</v>
      </c>
      <c r="AT15" s="37"/>
      <c r="AU15" s="38"/>
      <c r="AV15" s="38"/>
      <c r="AW15" s="37"/>
      <c r="AX15" s="38"/>
      <c r="AY15" s="38"/>
      <c r="AZ15" s="37">
        <v>38</v>
      </c>
      <c r="BA15" s="38">
        <v>33</v>
      </c>
      <c r="BB15" s="39">
        <f>(AZ15-BA15)</f>
        <v>5</v>
      </c>
    </row>
    <row r="16" spans="1:54" s="8" customFormat="1" ht="12.75" customHeight="1" thickBot="1">
      <c r="A16" s="27"/>
      <c r="B16" s="40"/>
      <c r="C16" s="41"/>
      <c r="D16" s="42"/>
      <c r="E16" s="40"/>
      <c r="F16" s="41"/>
      <c r="G16" s="42"/>
      <c r="H16" s="40"/>
      <c r="I16" s="41"/>
      <c r="J16" s="42"/>
      <c r="K16" s="48"/>
      <c r="L16" s="41"/>
      <c r="M16" s="42"/>
      <c r="N16" s="114" t="s">
        <v>47</v>
      </c>
      <c r="O16" s="40">
        <v>50</v>
      </c>
      <c r="P16" s="41">
        <v>50</v>
      </c>
      <c r="Q16" s="42">
        <f>(O16-P16)</f>
        <v>0</v>
      </c>
      <c r="R16" s="40"/>
      <c r="S16" s="41"/>
      <c r="T16" s="42"/>
      <c r="U16" s="40"/>
      <c r="V16" s="41"/>
      <c r="W16" s="42"/>
      <c r="X16" s="40"/>
      <c r="Y16" s="41"/>
      <c r="Z16" s="42"/>
      <c r="AA16" s="40"/>
      <c r="AB16" s="41"/>
      <c r="AC16" s="42"/>
      <c r="AD16" s="40"/>
      <c r="AE16" s="41"/>
      <c r="AF16" s="42"/>
      <c r="AG16" s="115"/>
      <c r="AH16" s="115"/>
      <c r="AI16" s="116"/>
      <c r="AJ16" s="115" t="s">
        <v>47</v>
      </c>
      <c r="AK16" s="40">
        <v>49</v>
      </c>
      <c r="AL16" s="41">
        <v>47</v>
      </c>
      <c r="AM16" s="42">
        <f t="shared" si="22"/>
        <v>2</v>
      </c>
      <c r="AN16" s="40">
        <v>50</v>
      </c>
      <c r="AO16" s="41">
        <v>46</v>
      </c>
      <c r="AP16" s="42">
        <f t="shared" si="23"/>
        <v>4</v>
      </c>
      <c r="AQ16" s="40">
        <v>49</v>
      </c>
      <c r="AR16" s="41">
        <v>46</v>
      </c>
      <c r="AS16" s="42">
        <f t="shared" si="24"/>
        <v>3</v>
      </c>
      <c r="AT16" s="40"/>
      <c r="AU16" s="41"/>
      <c r="AV16" s="41"/>
      <c r="AW16" s="40"/>
      <c r="AX16" s="41"/>
      <c r="AY16" s="41"/>
      <c r="AZ16" s="40">
        <v>48</v>
      </c>
      <c r="BA16" s="41">
        <v>41</v>
      </c>
      <c r="BB16" s="46">
        <f>(AZ16-BA16)</f>
        <v>7</v>
      </c>
    </row>
    <row r="17" spans="1:54" s="8" customFormat="1" ht="12.75" customHeight="1" thickBot="1">
      <c r="A17" s="27"/>
      <c r="B17" s="40"/>
      <c r="C17" s="41"/>
      <c r="D17" s="42"/>
      <c r="E17" s="40"/>
      <c r="F17" s="41"/>
      <c r="G17" s="42"/>
      <c r="H17" s="40"/>
      <c r="I17" s="41"/>
      <c r="J17" s="42"/>
      <c r="K17" s="48"/>
      <c r="L17" s="41"/>
      <c r="M17" s="42"/>
      <c r="N17" s="114" t="s">
        <v>25</v>
      </c>
      <c r="O17" s="40">
        <v>14</v>
      </c>
      <c r="P17" s="41">
        <v>13</v>
      </c>
      <c r="Q17" s="53">
        <f>(O17-P17)</f>
        <v>1</v>
      </c>
      <c r="R17" s="40">
        <v>14</v>
      </c>
      <c r="S17" s="41">
        <v>10</v>
      </c>
      <c r="T17" s="53">
        <f>(R17-S17)</f>
        <v>4</v>
      </c>
      <c r="U17" s="51"/>
      <c r="V17" s="43"/>
      <c r="W17" s="53"/>
      <c r="X17" s="51"/>
      <c r="Y17" s="43"/>
      <c r="Z17" s="53"/>
      <c r="AA17" s="40"/>
      <c r="AB17" s="41"/>
      <c r="AC17" s="53"/>
      <c r="AD17" s="40"/>
      <c r="AE17" s="41"/>
      <c r="AF17" s="53"/>
      <c r="AG17" s="115"/>
      <c r="AH17" s="115"/>
      <c r="AI17" s="124"/>
      <c r="AJ17" s="115" t="s">
        <v>25</v>
      </c>
      <c r="AK17" s="40"/>
      <c r="AL17" s="41"/>
      <c r="AM17" s="53"/>
      <c r="AN17" s="40"/>
      <c r="AO17" s="41"/>
      <c r="AP17" s="53"/>
      <c r="AQ17" s="40"/>
      <c r="AR17" s="41"/>
      <c r="AS17" s="53"/>
      <c r="AT17" s="40">
        <v>14</v>
      </c>
      <c r="AU17" s="41">
        <v>13</v>
      </c>
      <c r="AV17" s="42">
        <f t="shared" ref="AV17:AV25" si="25">(AT17-AU17)</f>
        <v>1</v>
      </c>
      <c r="AW17" s="40">
        <v>14</v>
      </c>
      <c r="AX17" s="41">
        <v>13</v>
      </c>
      <c r="AY17" s="42">
        <f t="shared" ref="AY17:AY20" si="26">(AW17-AX17)</f>
        <v>1</v>
      </c>
      <c r="AZ17" s="34">
        <f>SUM(AZ15:AZ16)</f>
        <v>86</v>
      </c>
      <c r="BA17" s="34">
        <f>SUM(BA15:BA16)</f>
        <v>74</v>
      </c>
      <c r="BB17" s="110">
        <f>SUM(BB15:BB16)</f>
        <v>12</v>
      </c>
    </row>
    <row r="18" spans="1:54" s="8" customFormat="1" ht="12.95" customHeight="1">
      <c r="A18" s="27" t="s">
        <v>26</v>
      </c>
      <c r="B18" s="40">
        <v>46</v>
      </c>
      <c r="C18" s="41">
        <v>46</v>
      </c>
      <c r="D18" s="42">
        <f t="shared" si="0"/>
        <v>0</v>
      </c>
      <c r="E18" s="40">
        <v>41</v>
      </c>
      <c r="F18" s="41">
        <v>36</v>
      </c>
      <c r="G18" s="42">
        <f t="shared" si="1"/>
        <v>5</v>
      </c>
      <c r="H18" s="40">
        <v>3</v>
      </c>
      <c r="I18" s="41">
        <v>3</v>
      </c>
      <c r="J18" s="42">
        <f t="shared" ref="J18:J23" si="27">(H18-I18)</f>
        <v>0</v>
      </c>
      <c r="K18" s="48">
        <v>2</v>
      </c>
      <c r="L18" s="41">
        <v>0</v>
      </c>
      <c r="M18" s="42">
        <f t="shared" ref="M18:M23" si="28">(K18-L18)</f>
        <v>2</v>
      </c>
      <c r="N18" s="114" t="s">
        <v>26</v>
      </c>
      <c r="O18" s="40">
        <v>45</v>
      </c>
      <c r="P18" s="41">
        <v>32</v>
      </c>
      <c r="Q18" s="53">
        <f t="shared" ref="Q18:Q27" si="29">(O18-P18)</f>
        <v>13</v>
      </c>
      <c r="R18" s="40"/>
      <c r="S18" s="41"/>
      <c r="T18" s="53"/>
      <c r="U18" s="51"/>
      <c r="V18" s="43"/>
      <c r="W18" s="53"/>
      <c r="X18" s="51"/>
      <c r="Y18" s="43"/>
      <c r="Z18" s="53"/>
      <c r="AA18" s="40"/>
      <c r="AB18" s="41"/>
      <c r="AC18" s="53"/>
      <c r="AD18" s="40"/>
      <c r="AE18" s="41"/>
      <c r="AF18" s="53"/>
      <c r="AG18" s="115"/>
      <c r="AH18" s="115"/>
      <c r="AI18" s="124"/>
      <c r="AJ18" s="115" t="s">
        <v>26</v>
      </c>
      <c r="AK18" s="40">
        <v>49</v>
      </c>
      <c r="AL18" s="41">
        <v>32</v>
      </c>
      <c r="AM18" s="53">
        <f t="shared" si="22"/>
        <v>17</v>
      </c>
      <c r="AN18" s="40"/>
      <c r="AO18" s="41"/>
      <c r="AP18" s="53"/>
      <c r="AQ18" s="40"/>
      <c r="AR18" s="41"/>
      <c r="AS18" s="53"/>
      <c r="AT18" s="40">
        <v>47</v>
      </c>
      <c r="AU18" s="41">
        <v>33</v>
      </c>
      <c r="AV18" s="42">
        <f t="shared" si="25"/>
        <v>14</v>
      </c>
      <c r="AW18" s="40"/>
      <c r="AX18" s="41"/>
      <c r="AY18" s="42"/>
      <c r="AZ18" s="37"/>
      <c r="BA18" s="38"/>
      <c r="BB18" s="39"/>
    </row>
    <row r="19" spans="1:54" s="8" customFormat="1" ht="12.95" customHeight="1">
      <c r="A19" s="27"/>
      <c r="B19" s="40"/>
      <c r="C19" s="41"/>
      <c r="D19" s="42"/>
      <c r="E19" s="40"/>
      <c r="F19" s="41"/>
      <c r="G19" s="42"/>
      <c r="H19" s="40"/>
      <c r="I19" s="41"/>
      <c r="J19" s="42"/>
      <c r="K19" s="48"/>
      <c r="L19" s="41"/>
      <c r="M19" s="42"/>
      <c r="N19" s="114" t="s">
        <v>27</v>
      </c>
      <c r="O19" s="40">
        <v>47</v>
      </c>
      <c r="P19" s="41">
        <v>35</v>
      </c>
      <c r="Q19" s="53">
        <f t="shared" si="29"/>
        <v>12</v>
      </c>
      <c r="R19" s="40">
        <v>47</v>
      </c>
      <c r="S19" s="41">
        <v>30</v>
      </c>
      <c r="T19" s="53">
        <f t="shared" ref="T19:T27" si="30">(R19-S19)</f>
        <v>17</v>
      </c>
      <c r="U19" s="51"/>
      <c r="V19" s="43"/>
      <c r="W19" s="53"/>
      <c r="X19" s="51"/>
      <c r="Y19" s="43"/>
      <c r="Z19" s="53"/>
      <c r="AA19" s="40"/>
      <c r="AB19" s="41"/>
      <c r="AC19" s="53"/>
      <c r="AD19" s="40"/>
      <c r="AE19" s="41"/>
      <c r="AF19" s="53"/>
      <c r="AG19" s="115"/>
      <c r="AH19" s="115"/>
      <c r="AI19" s="124"/>
      <c r="AJ19" s="115" t="s">
        <v>27</v>
      </c>
      <c r="AK19" s="40"/>
      <c r="AL19" s="41"/>
      <c r="AM19" s="53"/>
      <c r="AN19" s="40">
        <v>48</v>
      </c>
      <c r="AO19" s="41">
        <v>45</v>
      </c>
      <c r="AP19" s="53">
        <f t="shared" ref="AP19" si="31">(AN19-AO19)</f>
        <v>3</v>
      </c>
      <c r="AQ19" s="40">
        <v>49</v>
      </c>
      <c r="AR19" s="41">
        <v>41</v>
      </c>
      <c r="AS19" s="53">
        <f t="shared" ref="AS19" si="32">(AQ19-AR19)</f>
        <v>8</v>
      </c>
      <c r="AT19" s="40">
        <v>48</v>
      </c>
      <c r="AU19" s="41">
        <v>42</v>
      </c>
      <c r="AV19" s="42">
        <f t="shared" si="25"/>
        <v>6</v>
      </c>
      <c r="AW19" s="40">
        <v>47</v>
      </c>
      <c r="AX19" s="41">
        <v>42</v>
      </c>
      <c r="AY19" s="42">
        <f t="shared" si="26"/>
        <v>5</v>
      </c>
      <c r="AZ19" s="40"/>
      <c r="BA19" s="41"/>
      <c r="BB19" s="42"/>
    </row>
    <row r="20" spans="1:54" s="8" customFormat="1" ht="12.95" customHeight="1">
      <c r="A20" s="27"/>
      <c r="B20" s="40"/>
      <c r="C20" s="41"/>
      <c r="D20" s="42"/>
      <c r="E20" s="40"/>
      <c r="F20" s="41"/>
      <c r="G20" s="42"/>
      <c r="H20" s="40"/>
      <c r="I20" s="41"/>
      <c r="J20" s="42"/>
      <c r="K20" s="48"/>
      <c r="L20" s="41"/>
      <c r="M20" s="42"/>
      <c r="N20" s="114" t="s">
        <v>28</v>
      </c>
      <c r="O20" s="40">
        <v>39</v>
      </c>
      <c r="P20" s="41">
        <v>34</v>
      </c>
      <c r="Q20" s="53">
        <f t="shared" si="29"/>
        <v>5</v>
      </c>
      <c r="R20" s="40">
        <v>39</v>
      </c>
      <c r="S20" s="41">
        <v>25</v>
      </c>
      <c r="T20" s="53">
        <f t="shared" si="30"/>
        <v>14</v>
      </c>
      <c r="U20" s="51">
        <v>40</v>
      </c>
      <c r="V20" s="43">
        <v>32</v>
      </c>
      <c r="W20" s="53">
        <f t="shared" ref="W20:W33" si="33">(U20-V20)</f>
        <v>8</v>
      </c>
      <c r="X20" s="51">
        <v>39</v>
      </c>
      <c r="Y20" s="43">
        <v>26</v>
      </c>
      <c r="Z20" s="53">
        <f t="shared" ref="Z20:Z22" si="34">(X20-Y20)</f>
        <v>13</v>
      </c>
      <c r="AA20" s="40"/>
      <c r="AB20" s="41"/>
      <c r="AC20" s="53"/>
      <c r="AD20" s="40"/>
      <c r="AE20" s="41"/>
      <c r="AF20" s="53"/>
      <c r="AG20" s="115"/>
      <c r="AH20" s="115"/>
      <c r="AI20" s="124"/>
      <c r="AJ20" s="115" t="s">
        <v>28</v>
      </c>
      <c r="AK20" s="40"/>
      <c r="AL20" s="41"/>
      <c r="AM20" s="53"/>
      <c r="AN20" s="40"/>
      <c r="AO20" s="41"/>
      <c r="AP20" s="53"/>
      <c r="AQ20" s="40"/>
      <c r="AR20" s="41"/>
      <c r="AS20" s="53"/>
      <c r="AT20" s="40">
        <v>39</v>
      </c>
      <c r="AU20" s="41">
        <v>32</v>
      </c>
      <c r="AV20" s="42">
        <f t="shared" si="25"/>
        <v>7</v>
      </c>
      <c r="AW20" s="40">
        <v>39</v>
      </c>
      <c r="AX20" s="41">
        <v>24</v>
      </c>
      <c r="AY20" s="42">
        <f t="shared" si="26"/>
        <v>15</v>
      </c>
      <c r="AZ20" s="40"/>
      <c r="BA20" s="41"/>
      <c r="BB20" s="42"/>
    </row>
    <row r="21" spans="1:54" s="8" customFormat="1" ht="12.95" customHeight="1">
      <c r="A21" s="27" t="s">
        <v>29</v>
      </c>
      <c r="B21" s="40">
        <v>49</v>
      </c>
      <c r="C21" s="41">
        <v>45</v>
      </c>
      <c r="D21" s="42">
        <f t="shared" si="0"/>
        <v>4</v>
      </c>
      <c r="E21" s="51">
        <v>49</v>
      </c>
      <c r="F21" s="41">
        <v>47</v>
      </c>
      <c r="G21" s="42">
        <f t="shared" si="1"/>
        <v>2</v>
      </c>
      <c r="H21" s="40"/>
      <c r="I21" s="41"/>
      <c r="J21" s="42"/>
      <c r="K21" s="48"/>
      <c r="L21" s="41"/>
      <c r="M21" s="42"/>
      <c r="N21" s="114" t="s">
        <v>29</v>
      </c>
      <c r="O21" s="40">
        <v>49</v>
      </c>
      <c r="P21" s="41">
        <v>49</v>
      </c>
      <c r="Q21" s="53">
        <f t="shared" si="29"/>
        <v>0</v>
      </c>
      <c r="R21" s="40"/>
      <c r="S21" s="41"/>
      <c r="T21" s="53"/>
      <c r="U21" s="40">
        <v>48</v>
      </c>
      <c r="V21" s="41">
        <v>46</v>
      </c>
      <c r="W21" s="53">
        <f t="shared" si="33"/>
        <v>2</v>
      </c>
      <c r="X21" s="40"/>
      <c r="Y21" s="41"/>
      <c r="Z21" s="53"/>
      <c r="AA21" s="40">
        <v>49</v>
      </c>
      <c r="AB21" s="41">
        <v>36</v>
      </c>
      <c r="AC21" s="53">
        <f t="shared" ref="AC21:AC22" si="35">(AA21-AB21)</f>
        <v>13</v>
      </c>
      <c r="AD21" s="40"/>
      <c r="AE21" s="41"/>
      <c r="AF21" s="53"/>
      <c r="AG21" s="115"/>
      <c r="AH21" s="115"/>
      <c r="AI21" s="124"/>
      <c r="AJ21" s="115" t="s">
        <v>29</v>
      </c>
      <c r="AK21" s="40"/>
      <c r="AL21" s="41"/>
      <c r="AM21" s="53"/>
      <c r="AN21" s="40"/>
      <c r="AO21" s="41"/>
      <c r="AP21" s="53"/>
      <c r="AQ21" s="40"/>
      <c r="AR21" s="41"/>
      <c r="AS21" s="53"/>
      <c r="AT21" s="40"/>
      <c r="AU21" s="41"/>
      <c r="AV21" s="42"/>
      <c r="AW21" s="40"/>
      <c r="AX21" s="41"/>
      <c r="AY21" s="42"/>
      <c r="AZ21" s="40"/>
      <c r="BA21" s="41"/>
      <c r="BB21" s="42"/>
    </row>
    <row r="22" spans="1:54" s="8" customFormat="1" ht="12.95" customHeight="1">
      <c r="A22" s="27"/>
      <c r="B22" s="40"/>
      <c r="C22" s="41"/>
      <c r="D22" s="42"/>
      <c r="E22" s="51"/>
      <c r="F22" s="41"/>
      <c r="G22" s="42"/>
      <c r="H22" s="40"/>
      <c r="I22" s="41"/>
      <c r="J22" s="42"/>
      <c r="K22" s="48"/>
      <c r="L22" s="41"/>
      <c r="M22" s="42"/>
      <c r="N22" s="114" t="s">
        <v>30</v>
      </c>
      <c r="O22" s="40">
        <v>41</v>
      </c>
      <c r="P22" s="41">
        <v>35</v>
      </c>
      <c r="Q22" s="53">
        <f t="shared" si="29"/>
        <v>6</v>
      </c>
      <c r="R22" s="40">
        <v>42</v>
      </c>
      <c r="S22" s="41">
        <v>19</v>
      </c>
      <c r="T22" s="53">
        <f t="shared" si="30"/>
        <v>23</v>
      </c>
      <c r="U22" s="57">
        <v>42</v>
      </c>
      <c r="V22" s="41">
        <v>34</v>
      </c>
      <c r="W22" s="53">
        <f t="shared" si="33"/>
        <v>8</v>
      </c>
      <c r="X22" s="57">
        <v>40</v>
      </c>
      <c r="Y22" s="41">
        <v>28</v>
      </c>
      <c r="Z22" s="53">
        <f t="shared" si="34"/>
        <v>12</v>
      </c>
      <c r="AA22" s="57">
        <v>43</v>
      </c>
      <c r="AB22" s="41">
        <v>23</v>
      </c>
      <c r="AC22" s="53">
        <f t="shared" si="35"/>
        <v>20</v>
      </c>
      <c r="AD22" s="57">
        <v>46</v>
      </c>
      <c r="AE22" s="41">
        <v>30</v>
      </c>
      <c r="AF22" s="53">
        <f t="shared" ref="AF22" si="36">(AD22-AE22)</f>
        <v>16</v>
      </c>
      <c r="AG22" s="147"/>
      <c r="AH22" s="115"/>
      <c r="AI22" s="124"/>
      <c r="AJ22" s="115" t="s">
        <v>30</v>
      </c>
      <c r="AK22" s="40"/>
      <c r="AL22" s="41"/>
      <c r="AM22" s="53"/>
      <c r="AN22" s="40"/>
      <c r="AO22" s="41"/>
      <c r="AP22" s="53"/>
      <c r="AQ22" s="40"/>
      <c r="AR22" s="41"/>
      <c r="AS22" s="53"/>
      <c r="AT22" s="40"/>
      <c r="AU22" s="41"/>
      <c r="AV22" s="42"/>
      <c r="AW22" s="40"/>
      <c r="AX22" s="41"/>
      <c r="AY22" s="42"/>
      <c r="AZ22" s="40"/>
      <c r="BA22" s="41"/>
      <c r="BB22" s="42"/>
    </row>
    <row r="23" spans="1:54" s="8" customFormat="1" ht="12.95" customHeight="1">
      <c r="A23" s="27" t="s">
        <v>31</v>
      </c>
      <c r="B23" s="40">
        <v>53</v>
      </c>
      <c r="C23" s="41">
        <v>52</v>
      </c>
      <c r="D23" s="42">
        <f t="shared" si="0"/>
        <v>1</v>
      </c>
      <c r="E23" s="40">
        <v>10</v>
      </c>
      <c r="F23" s="41">
        <v>10</v>
      </c>
      <c r="G23" s="42">
        <f t="shared" si="1"/>
        <v>0</v>
      </c>
      <c r="H23" s="40">
        <v>13</v>
      </c>
      <c r="I23" s="41">
        <v>13</v>
      </c>
      <c r="J23" s="42">
        <f t="shared" si="27"/>
        <v>0</v>
      </c>
      <c r="K23" s="48">
        <v>30</v>
      </c>
      <c r="L23" s="41">
        <v>15</v>
      </c>
      <c r="M23" s="42">
        <f t="shared" si="28"/>
        <v>15</v>
      </c>
      <c r="N23" s="114" t="s">
        <v>31</v>
      </c>
      <c r="O23" s="40">
        <v>53</v>
      </c>
      <c r="P23" s="41">
        <v>44</v>
      </c>
      <c r="Q23" s="53">
        <f t="shared" si="29"/>
        <v>9</v>
      </c>
      <c r="R23" s="40"/>
      <c r="S23" s="41"/>
      <c r="T23" s="53"/>
      <c r="U23" s="51">
        <v>54</v>
      </c>
      <c r="V23" s="43">
        <v>53</v>
      </c>
      <c r="W23" s="53">
        <f t="shared" si="33"/>
        <v>1</v>
      </c>
      <c r="X23" s="51"/>
      <c r="Y23" s="43"/>
      <c r="Z23" s="53"/>
      <c r="AA23" s="40"/>
      <c r="AB23" s="41"/>
      <c r="AC23" s="53"/>
      <c r="AD23" s="40"/>
      <c r="AE23" s="41"/>
      <c r="AF23" s="53"/>
      <c r="AG23" s="115"/>
      <c r="AH23" s="115"/>
      <c r="AI23" s="124"/>
      <c r="AJ23" s="115" t="s">
        <v>31</v>
      </c>
      <c r="AK23" s="40">
        <v>54</v>
      </c>
      <c r="AL23" s="41">
        <v>42</v>
      </c>
      <c r="AM23" s="53">
        <f t="shared" si="22"/>
        <v>12</v>
      </c>
      <c r="AN23" s="40"/>
      <c r="AO23" s="41"/>
      <c r="AP23" s="53"/>
      <c r="AQ23" s="40"/>
      <c r="AR23" s="41"/>
      <c r="AS23" s="53"/>
      <c r="AT23" s="40"/>
      <c r="AU23" s="41"/>
      <c r="AV23" s="42"/>
      <c r="AW23" s="40"/>
      <c r="AX23" s="41"/>
      <c r="AY23" s="42"/>
      <c r="AZ23" s="40"/>
      <c r="BA23" s="41"/>
      <c r="BB23" s="42"/>
    </row>
    <row r="24" spans="1:54" s="8" customFormat="1" ht="12.95" customHeight="1">
      <c r="A24" s="27" t="s">
        <v>32</v>
      </c>
      <c r="B24" s="40">
        <v>54</v>
      </c>
      <c r="C24" s="41">
        <v>54</v>
      </c>
      <c r="D24" s="42">
        <f t="shared" si="0"/>
        <v>0</v>
      </c>
      <c r="E24" s="40">
        <v>55</v>
      </c>
      <c r="F24" s="41">
        <v>51</v>
      </c>
      <c r="G24" s="42">
        <f t="shared" si="1"/>
        <v>4</v>
      </c>
      <c r="H24" s="40"/>
      <c r="I24" s="41"/>
      <c r="J24" s="42"/>
      <c r="K24" s="48"/>
      <c r="L24" s="41"/>
      <c r="M24" s="42"/>
      <c r="N24" s="114" t="s">
        <v>32</v>
      </c>
      <c r="O24" s="40">
        <v>55</v>
      </c>
      <c r="P24" s="41">
        <v>49</v>
      </c>
      <c r="Q24" s="53">
        <f t="shared" si="29"/>
        <v>6</v>
      </c>
      <c r="R24" s="40"/>
      <c r="S24" s="41"/>
      <c r="T24" s="53"/>
      <c r="U24" s="40">
        <v>55</v>
      </c>
      <c r="V24" s="41">
        <v>53</v>
      </c>
      <c r="W24" s="53">
        <f t="shared" si="33"/>
        <v>2</v>
      </c>
      <c r="X24" s="40"/>
      <c r="Y24" s="41"/>
      <c r="Z24" s="53"/>
      <c r="AA24" s="40"/>
      <c r="AB24" s="41"/>
      <c r="AC24" s="53"/>
      <c r="AD24" s="40"/>
      <c r="AE24" s="41"/>
      <c r="AF24" s="53"/>
      <c r="AG24" s="115"/>
      <c r="AH24" s="115"/>
      <c r="AI24" s="124"/>
      <c r="AJ24" s="115" t="s">
        <v>32</v>
      </c>
      <c r="AK24" s="40">
        <v>56</v>
      </c>
      <c r="AL24" s="41">
        <v>42</v>
      </c>
      <c r="AM24" s="53">
        <f t="shared" si="22"/>
        <v>14</v>
      </c>
      <c r="AN24" s="40"/>
      <c r="AO24" s="41"/>
      <c r="AP24" s="53"/>
      <c r="AQ24" s="40"/>
      <c r="AR24" s="41"/>
      <c r="AS24" s="53"/>
      <c r="AT24" s="40"/>
      <c r="AU24" s="41"/>
      <c r="AV24" s="42"/>
      <c r="AW24" s="40"/>
      <c r="AX24" s="41"/>
      <c r="AY24" s="42"/>
      <c r="AZ24" s="72"/>
      <c r="BA24" s="73"/>
      <c r="BB24" s="74"/>
    </row>
    <row r="25" spans="1:54" s="8" customFormat="1" ht="12.95" customHeight="1">
      <c r="A25" s="27" t="s">
        <v>33</v>
      </c>
      <c r="B25" s="40">
        <v>48</v>
      </c>
      <c r="C25" s="41">
        <v>47</v>
      </c>
      <c r="D25" s="42">
        <f t="shared" si="0"/>
        <v>1</v>
      </c>
      <c r="E25" s="40">
        <v>48</v>
      </c>
      <c r="F25" s="41">
        <v>42</v>
      </c>
      <c r="G25" s="42">
        <f t="shared" si="1"/>
        <v>6</v>
      </c>
      <c r="H25" s="40"/>
      <c r="I25" s="41"/>
      <c r="J25" s="42"/>
      <c r="K25" s="48"/>
      <c r="L25" s="41"/>
      <c r="M25" s="42"/>
      <c r="N25" s="114" t="s">
        <v>33</v>
      </c>
      <c r="O25" s="40">
        <v>48</v>
      </c>
      <c r="P25" s="41">
        <v>39</v>
      </c>
      <c r="Q25" s="53">
        <f t="shared" si="29"/>
        <v>9</v>
      </c>
      <c r="R25" s="40"/>
      <c r="S25" s="41"/>
      <c r="T25" s="53"/>
      <c r="U25" s="51"/>
      <c r="V25" s="43"/>
      <c r="W25" s="53"/>
      <c r="X25" s="51"/>
      <c r="Y25" s="43"/>
      <c r="Z25" s="53"/>
      <c r="AA25" s="40"/>
      <c r="AB25" s="41"/>
      <c r="AC25" s="53"/>
      <c r="AD25" s="40"/>
      <c r="AE25" s="41"/>
      <c r="AF25" s="53"/>
      <c r="AG25" s="115"/>
      <c r="AH25" s="115"/>
      <c r="AI25" s="124"/>
      <c r="AJ25" s="115" t="s">
        <v>33</v>
      </c>
      <c r="AK25" s="40">
        <v>49</v>
      </c>
      <c r="AL25" s="41">
        <v>42</v>
      </c>
      <c r="AM25" s="53">
        <f t="shared" si="22"/>
        <v>7</v>
      </c>
      <c r="AN25" s="40"/>
      <c r="AO25" s="41"/>
      <c r="AP25" s="53"/>
      <c r="AQ25" s="40"/>
      <c r="AR25" s="41"/>
      <c r="AS25" s="53"/>
      <c r="AT25" s="40">
        <v>49</v>
      </c>
      <c r="AU25" s="41">
        <v>40</v>
      </c>
      <c r="AV25" s="42">
        <f t="shared" si="25"/>
        <v>9</v>
      </c>
      <c r="AW25" s="40"/>
      <c r="AX25" s="41"/>
      <c r="AY25" s="42"/>
      <c r="AZ25" s="72"/>
      <c r="BA25" s="73"/>
      <c r="BB25" s="74"/>
    </row>
    <row r="26" spans="1:54" s="8" customFormat="1" ht="12.95" customHeight="1" thickBot="1">
      <c r="A26" s="27"/>
      <c r="B26" s="40"/>
      <c r="C26" s="41"/>
      <c r="D26" s="42"/>
      <c r="E26" s="40"/>
      <c r="F26" s="41"/>
      <c r="G26" s="42"/>
      <c r="H26" s="40"/>
      <c r="I26" s="41"/>
      <c r="J26" s="42"/>
      <c r="K26" s="48"/>
      <c r="L26" s="41"/>
      <c r="M26" s="42"/>
      <c r="N26" s="114" t="s">
        <v>34</v>
      </c>
      <c r="O26" s="40">
        <v>47</v>
      </c>
      <c r="P26" s="41">
        <v>28</v>
      </c>
      <c r="Q26" s="53">
        <f t="shared" si="29"/>
        <v>19</v>
      </c>
      <c r="R26" s="40">
        <v>48</v>
      </c>
      <c r="S26" s="41">
        <v>29</v>
      </c>
      <c r="T26" s="53">
        <f t="shared" si="30"/>
        <v>19</v>
      </c>
      <c r="U26" s="51">
        <v>48</v>
      </c>
      <c r="V26" s="43">
        <v>41</v>
      </c>
      <c r="W26" s="53">
        <f t="shared" si="33"/>
        <v>7</v>
      </c>
      <c r="X26" s="51">
        <v>44</v>
      </c>
      <c r="Y26" s="43">
        <v>24</v>
      </c>
      <c r="Z26" s="53">
        <f t="shared" ref="Z26:Z27" si="37">(X26-Y26)</f>
        <v>20</v>
      </c>
      <c r="AA26" s="40"/>
      <c r="AB26" s="41"/>
      <c r="AC26" s="53"/>
      <c r="AD26" s="40"/>
      <c r="AE26" s="41"/>
      <c r="AF26" s="53"/>
      <c r="AG26" s="115"/>
      <c r="AH26" s="115"/>
      <c r="AI26" s="124"/>
      <c r="AJ26" s="115" t="s">
        <v>34</v>
      </c>
      <c r="AK26" s="40"/>
      <c r="AL26" s="41"/>
      <c r="AM26" s="53"/>
      <c r="AN26" s="40">
        <v>44</v>
      </c>
      <c r="AO26" s="41">
        <v>36</v>
      </c>
      <c r="AP26" s="53">
        <f t="shared" ref="AP26:AP27" si="38">(AN26-AO26)</f>
        <v>8</v>
      </c>
      <c r="AQ26" s="40">
        <v>48</v>
      </c>
      <c r="AR26" s="41">
        <v>27</v>
      </c>
      <c r="AS26" s="53">
        <f t="shared" ref="AS26:AS27" si="39">(AQ26-AR26)</f>
        <v>21</v>
      </c>
      <c r="AT26" s="44"/>
      <c r="AU26" s="45"/>
      <c r="AV26" s="46"/>
      <c r="AW26" s="44"/>
      <c r="AX26" s="45"/>
      <c r="AY26" s="46"/>
      <c r="AZ26" s="72"/>
      <c r="BA26" s="73"/>
      <c r="BB26" s="74"/>
    </row>
    <row r="27" spans="1:54" s="8" customFormat="1" ht="12.95" customHeight="1" thickBot="1">
      <c r="A27" s="27"/>
      <c r="B27" s="40"/>
      <c r="C27" s="41"/>
      <c r="D27" s="42"/>
      <c r="E27" s="40"/>
      <c r="F27" s="41"/>
      <c r="G27" s="42"/>
      <c r="H27" s="40"/>
      <c r="I27" s="41"/>
      <c r="J27" s="42"/>
      <c r="K27" s="48"/>
      <c r="L27" s="41"/>
      <c r="M27" s="42"/>
      <c r="N27" s="114" t="s">
        <v>35</v>
      </c>
      <c r="O27" s="40">
        <v>43</v>
      </c>
      <c r="P27" s="41">
        <v>26</v>
      </c>
      <c r="Q27" s="53">
        <f t="shared" si="29"/>
        <v>17</v>
      </c>
      <c r="R27" s="40">
        <v>45</v>
      </c>
      <c r="S27" s="41">
        <v>16</v>
      </c>
      <c r="T27" s="53">
        <f t="shared" si="30"/>
        <v>29</v>
      </c>
      <c r="U27" s="51">
        <v>43</v>
      </c>
      <c r="V27" s="43">
        <v>34</v>
      </c>
      <c r="W27" s="53">
        <f t="shared" si="33"/>
        <v>9</v>
      </c>
      <c r="X27" s="51">
        <v>43</v>
      </c>
      <c r="Y27" s="43">
        <v>19</v>
      </c>
      <c r="Z27" s="53">
        <f t="shared" si="37"/>
        <v>24</v>
      </c>
      <c r="AA27" s="40"/>
      <c r="AB27" s="41"/>
      <c r="AC27" s="53"/>
      <c r="AD27" s="40"/>
      <c r="AE27" s="41"/>
      <c r="AF27" s="53"/>
      <c r="AG27" s="115"/>
      <c r="AH27" s="115"/>
      <c r="AI27" s="124"/>
      <c r="AJ27" s="115" t="s">
        <v>35</v>
      </c>
      <c r="AK27" s="40"/>
      <c r="AL27" s="41"/>
      <c r="AM27" s="53"/>
      <c r="AN27" s="40">
        <v>42</v>
      </c>
      <c r="AO27" s="41">
        <v>31</v>
      </c>
      <c r="AP27" s="53">
        <f t="shared" si="38"/>
        <v>11</v>
      </c>
      <c r="AQ27" s="40">
        <v>45</v>
      </c>
      <c r="AR27" s="41">
        <v>29</v>
      </c>
      <c r="AS27" s="53">
        <f t="shared" si="39"/>
        <v>16</v>
      </c>
      <c r="AT27" s="110">
        <f>SUM(AT15:AT26)</f>
        <v>197</v>
      </c>
      <c r="AU27" s="34">
        <f>SUM(AU15:AU26)</f>
        <v>160</v>
      </c>
      <c r="AV27" s="111">
        <f t="shared" ref="AV27" si="40">(AT27-AU27)</f>
        <v>37</v>
      </c>
      <c r="AW27" s="110">
        <f>SUM(AW15:AW26)</f>
        <v>100</v>
      </c>
      <c r="AX27" s="34">
        <f>SUM(AX15:AX26)</f>
        <v>79</v>
      </c>
      <c r="AY27" s="111">
        <f t="shared" ref="AY27" si="41">(AW27-AX27)</f>
        <v>21</v>
      </c>
      <c r="AZ27" s="75"/>
      <c r="BA27" s="76"/>
      <c r="BB27" s="77"/>
    </row>
    <row r="28" spans="1:54" s="8" customFormat="1" ht="12" customHeight="1" thickBot="1">
      <c r="A28" s="27"/>
      <c r="B28" s="40"/>
      <c r="C28" s="41"/>
      <c r="D28" s="42"/>
      <c r="E28" s="40"/>
      <c r="F28" s="41"/>
      <c r="G28" s="42"/>
      <c r="H28" s="40"/>
      <c r="I28" s="41"/>
      <c r="J28" s="42"/>
      <c r="K28" s="48"/>
      <c r="L28" s="41"/>
      <c r="M28" s="42"/>
      <c r="N28" s="114"/>
      <c r="O28" s="40"/>
      <c r="P28" s="41"/>
      <c r="Q28" s="53"/>
      <c r="R28" s="40"/>
      <c r="S28" s="41"/>
      <c r="T28" s="53"/>
      <c r="U28" s="51"/>
      <c r="V28" s="43"/>
      <c r="W28" s="53"/>
      <c r="X28" s="51"/>
      <c r="Y28" s="43"/>
      <c r="Z28" s="53"/>
      <c r="AA28" s="40"/>
      <c r="AB28" s="41"/>
      <c r="AC28" s="53"/>
      <c r="AD28" s="40"/>
      <c r="AE28" s="41"/>
      <c r="AF28" s="53"/>
      <c r="AG28" s="115"/>
      <c r="AH28" s="115"/>
      <c r="AI28" s="124"/>
      <c r="AJ28" s="115"/>
      <c r="AK28" s="40"/>
      <c r="AL28" s="41"/>
      <c r="AM28" s="53"/>
      <c r="AN28" s="40"/>
      <c r="AO28" s="41"/>
      <c r="AP28" s="53"/>
      <c r="AQ28" s="40"/>
      <c r="AR28" s="41"/>
      <c r="AS28" s="53"/>
      <c r="AT28" s="158" t="s">
        <v>101</v>
      </c>
      <c r="AU28" s="158"/>
      <c r="AV28" s="159"/>
      <c r="AW28" s="158" t="s">
        <v>106</v>
      </c>
      <c r="AX28" s="158"/>
      <c r="AY28" s="159"/>
      <c r="AZ28" s="157" t="s">
        <v>105</v>
      </c>
      <c r="BA28" s="158"/>
      <c r="BB28" s="159"/>
    </row>
    <row r="29" spans="1:54" s="8" customFormat="1" ht="12.95" customHeight="1" thickBot="1">
      <c r="A29" s="27"/>
      <c r="B29" s="40"/>
      <c r="C29" s="41"/>
      <c r="D29" s="42"/>
      <c r="E29" s="40"/>
      <c r="F29" s="41"/>
      <c r="G29" s="42"/>
      <c r="H29" s="40"/>
      <c r="I29" s="41"/>
      <c r="J29" s="42"/>
      <c r="K29" s="48"/>
      <c r="L29" s="41"/>
      <c r="M29" s="42"/>
      <c r="N29" s="114"/>
      <c r="O29" s="40"/>
      <c r="P29" s="41"/>
      <c r="Q29" s="53"/>
      <c r="R29" s="40"/>
      <c r="S29" s="41"/>
      <c r="T29" s="53"/>
      <c r="U29" s="51"/>
      <c r="V29" s="43"/>
      <c r="W29" s="53"/>
      <c r="X29" s="51"/>
      <c r="Y29" s="43"/>
      <c r="Z29" s="53"/>
      <c r="AA29" s="40"/>
      <c r="AB29" s="41"/>
      <c r="AC29" s="53"/>
      <c r="AD29" s="40"/>
      <c r="AE29" s="41"/>
      <c r="AF29" s="53"/>
      <c r="AG29" s="115"/>
      <c r="AH29" s="115"/>
      <c r="AI29" s="124"/>
      <c r="AJ29" s="115"/>
      <c r="AK29" s="40"/>
      <c r="AL29" s="41"/>
      <c r="AM29" s="53"/>
      <c r="AN29" s="40"/>
      <c r="AO29" s="41"/>
      <c r="AP29" s="53"/>
      <c r="AQ29" s="40"/>
      <c r="AR29" s="41"/>
      <c r="AS29" s="53"/>
      <c r="AT29" s="168">
        <f>AU33/AT33*100%</f>
        <v>0.92391304347826086</v>
      </c>
      <c r="AU29" s="155"/>
      <c r="AV29" s="156"/>
      <c r="AW29" s="154">
        <f>AX33/AW33*100%</f>
        <v>0.80434782608695654</v>
      </c>
      <c r="AX29" s="155"/>
      <c r="AY29" s="156"/>
      <c r="AZ29" s="181">
        <f>BA33/AZ33*100%</f>
        <v>0.75</v>
      </c>
      <c r="BA29" s="182"/>
      <c r="BB29" s="183"/>
    </row>
    <row r="30" spans="1:54" s="8" customFormat="1" ht="9.75" customHeight="1" thickBot="1">
      <c r="A30" s="27"/>
      <c r="B30" s="40"/>
      <c r="C30" s="41"/>
      <c r="D30" s="42"/>
      <c r="E30" s="40"/>
      <c r="F30" s="41"/>
      <c r="G30" s="42"/>
      <c r="H30" s="40"/>
      <c r="I30" s="41"/>
      <c r="J30" s="42"/>
      <c r="K30" s="48"/>
      <c r="L30" s="41"/>
      <c r="M30" s="42"/>
      <c r="N30" s="114"/>
      <c r="O30" s="40"/>
      <c r="P30" s="41"/>
      <c r="Q30" s="53"/>
      <c r="R30" s="40"/>
      <c r="S30" s="41"/>
      <c r="T30" s="53"/>
      <c r="U30" s="51"/>
      <c r="V30" s="43"/>
      <c r="W30" s="53"/>
      <c r="X30" s="51"/>
      <c r="Y30" s="43"/>
      <c r="Z30" s="53"/>
      <c r="AA30" s="40"/>
      <c r="AB30" s="41"/>
      <c r="AC30" s="53"/>
      <c r="AD30" s="40"/>
      <c r="AE30" s="41"/>
      <c r="AF30" s="53"/>
      <c r="AG30" s="115"/>
      <c r="AH30" s="115"/>
      <c r="AI30" s="124"/>
      <c r="AJ30" s="115"/>
      <c r="AK30" s="40"/>
      <c r="AL30" s="41"/>
      <c r="AM30" s="53"/>
      <c r="AN30" s="40"/>
      <c r="AO30" s="41"/>
      <c r="AP30" s="53"/>
      <c r="AQ30" s="40"/>
      <c r="AR30" s="41"/>
      <c r="AS30" s="53"/>
      <c r="AT30" s="81" t="s">
        <v>0</v>
      </c>
      <c r="AU30" s="82" t="s">
        <v>2</v>
      </c>
      <c r="AV30" s="110" t="s">
        <v>1</v>
      </c>
      <c r="AW30" s="81" t="s">
        <v>0</v>
      </c>
      <c r="AX30" s="82" t="s">
        <v>2</v>
      </c>
      <c r="AY30" s="110" t="s">
        <v>1</v>
      </c>
      <c r="AZ30" s="81" t="s">
        <v>0</v>
      </c>
      <c r="BA30" s="82" t="s">
        <v>2</v>
      </c>
      <c r="BB30" s="110" t="s">
        <v>1</v>
      </c>
    </row>
    <row r="31" spans="1:54" s="8" customFormat="1" ht="12.95" customHeight="1">
      <c r="A31" s="27" t="s">
        <v>36</v>
      </c>
      <c r="B31" s="40">
        <v>52</v>
      </c>
      <c r="C31" s="43">
        <v>50</v>
      </c>
      <c r="D31" s="42">
        <f t="shared" ref="D31:D46" si="42">(B31-C31)</f>
        <v>2</v>
      </c>
      <c r="E31" s="51"/>
      <c r="F31" s="43"/>
      <c r="G31" s="42"/>
      <c r="H31" s="40"/>
      <c r="I31" s="41"/>
      <c r="J31" s="42"/>
      <c r="K31" s="48"/>
      <c r="L31" s="41"/>
      <c r="M31" s="42"/>
      <c r="N31" s="114" t="s">
        <v>36</v>
      </c>
      <c r="O31" s="40">
        <v>52</v>
      </c>
      <c r="P31" s="41">
        <v>27</v>
      </c>
      <c r="Q31" s="53">
        <f t="shared" ref="Q31" si="43">(O31-P31)</f>
        <v>25</v>
      </c>
      <c r="R31" s="40"/>
      <c r="S31" s="41"/>
      <c r="T31" s="53"/>
      <c r="U31" s="51"/>
      <c r="V31" s="43"/>
      <c r="W31" s="53"/>
      <c r="X31" s="51"/>
      <c r="Y31" s="43"/>
      <c r="Z31" s="53"/>
      <c r="AA31" s="40"/>
      <c r="AB31" s="41"/>
      <c r="AC31" s="53"/>
      <c r="AD31" s="40"/>
      <c r="AE31" s="41"/>
      <c r="AF31" s="53"/>
      <c r="AG31" s="115"/>
      <c r="AH31" s="115"/>
      <c r="AI31" s="124"/>
      <c r="AJ31" s="115" t="s">
        <v>36</v>
      </c>
      <c r="AK31" s="40">
        <v>53</v>
      </c>
      <c r="AL31" s="41">
        <v>45</v>
      </c>
      <c r="AM31" s="53">
        <f t="shared" ref="AM31:AM33" si="44">(AK31-AL31)</f>
        <v>8</v>
      </c>
      <c r="AN31" s="40"/>
      <c r="AO31" s="41"/>
      <c r="AP31" s="53"/>
      <c r="AQ31" s="40"/>
      <c r="AR31" s="41"/>
      <c r="AS31" s="53"/>
      <c r="AT31" s="37">
        <v>52</v>
      </c>
      <c r="AU31" s="38">
        <v>48</v>
      </c>
      <c r="AV31" s="52">
        <f>(AT31-AU31)</f>
        <v>4</v>
      </c>
      <c r="AW31" s="37">
        <v>52</v>
      </c>
      <c r="AX31" s="38">
        <v>44</v>
      </c>
      <c r="AY31" s="52">
        <f>(AW31-AX31)</f>
        <v>8</v>
      </c>
      <c r="AZ31" s="78"/>
      <c r="BA31" s="79"/>
      <c r="BB31" s="80"/>
    </row>
    <row r="32" spans="1:54" s="8" customFormat="1" ht="12.95" customHeight="1" thickBot="1">
      <c r="A32" s="27" t="s">
        <v>37</v>
      </c>
      <c r="B32" s="40">
        <v>40</v>
      </c>
      <c r="C32" s="41">
        <v>35</v>
      </c>
      <c r="D32" s="42">
        <f t="shared" si="42"/>
        <v>5</v>
      </c>
      <c r="E32" s="40"/>
      <c r="F32" s="41"/>
      <c r="G32" s="42"/>
      <c r="H32" s="40"/>
      <c r="I32" s="41"/>
      <c r="J32" s="42"/>
      <c r="K32" s="48"/>
      <c r="L32" s="41"/>
      <c r="M32" s="42"/>
      <c r="N32" s="114" t="s">
        <v>37</v>
      </c>
      <c r="O32" s="44"/>
      <c r="P32" s="45"/>
      <c r="Q32" s="54"/>
      <c r="R32" s="44"/>
      <c r="S32" s="45"/>
      <c r="T32" s="54"/>
      <c r="U32" s="58"/>
      <c r="V32" s="59"/>
      <c r="W32" s="54"/>
      <c r="X32" s="58"/>
      <c r="Y32" s="59"/>
      <c r="Z32" s="54"/>
      <c r="AA32" s="40"/>
      <c r="AB32" s="41"/>
      <c r="AC32" s="53"/>
      <c r="AD32" s="40"/>
      <c r="AE32" s="41"/>
      <c r="AF32" s="53"/>
      <c r="AG32" s="115"/>
      <c r="AH32" s="115"/>
      <c r="AI32" s="124"/>
      <c r="AJ32" s="115" t="s">
        <v>37</v>
      </c>
      <c r="AK32" s="44">
        <v>38</v>
      </c>
      <c r="AL32" s="45">
        <v>27</v>
      </c>
      <c r="AM32" s="54">
        <f t="shared" si="44"/>
        <v>11</v>
      </c>
      <c r="AN32" s="44"/>
      <c r="AO32" s="45"/>
      <c r="AP32" s="54"/>
      <c r="AQ32" s="44"/>
      <c r="AR32" s="45"/>
      <c r="AS32" s="54"/>
      <c r="AT32" s="44">
        <v>40</v>
      </c>
      <c r="AU32" s="45">
        <v>37</v>
      </c>
      <c r="AV32" s="54">
        <f>(AT32-AU32)</f>
        <v>3</v>
      </c>
      <c r="AW32" s="44">
        <v>40</v>
      </c>
      <c r="AX32" s="45">
        <v>30</v>
      </c>
      <c r="AY32" s="54">
        <f>(AW32-AX32)</f>
        <v>10</v>
      </c>
      <c r="AZ32" s="50">
        <v>40</v>
      </c>
      <c r="BA32" s="45">
        <v>30</v>
      </c>
      <c r="BB32" s="46">
        <f>(AZ32-BA32)</f>
        <v>10</v>
      </c>
    </row>
    <row r="33" spans="1:54" s="8" customFormat="1" ht="12.95" customHeight="1" thickBot="1">
      <c r="A33" s="27"/>
      <c r="B33" s="40"/>
      <c r="C33" s="43"/>
      <c r="D33" s="42"/>
      <c r="E33" s="51"/>
      <c r="F33" s="43"/>
      <c r="G33" s="42"/>
      <c r="H33" s="40"/>
      <c r="I33" s="41"/>
      <c r="J33" s="42"/>
      <c r="K33" s="48"/>
      <c r="L33" s="41"/>
      <c r="M33" s="42"/>
      <c r="N33" s="27"/>
      <c r="O33" s="28">
        <f>SUM(O15:O32)</f>
        <v>622</v>
      </c>
      <c r="P33" s="118">
        <f>SUM(P15:P32)</f>
        <v>496</v>
      </c>
      <c r="Q33" s="22">
        <f>(O33-P33)</f>
        <v>126</v>
      </c>
      <c r="R33" s="28">
        <f>SUM(R15:R32)</f>
        <v>235</v>
      </c>
      <c r="S33" s="118">
        <f>SUM(S15:S32)</f>
        <v>129</v>
      </c>
      <c r="T33" s="22">
        <f>(R33-S33)</f>
        <v>106</v>
      </c>
      <c r="U33" s="21">
        <f>SUM(U17:U32)</f>
        <v>330</v>
      </c>
      <c r="V33" s="118">
        <f>SUM(V17:V32)</f>
        <v>293</v>
      </c>
      <c r="W33" s="26">
        <f t="shared" si="33"/>
        <v>37</v>
      </c>
      <c r="X33" s="21">
        <f>SUM(X17:X32)</f>
        <v>166</v>
      </c>
      <c r="Y33" s="118">
        <f>SUM(Y17:Y32)</f>
        <v>97</v>
      </c>
      <c r="Z33" s="26">
        <f t="shared" ref="Z33" si="45">(X33-Y33)</f>
        <v>69</v>
      </c>
      <c r="AA33" s="40"/>
      <c r="AB33" s="41"/>
      <c r="AC33" s="53"/>
      <c r="AD33" s="40"/>
      <c r="AE33" s="41"/>
      <c r="AF33" s="53"/>
      <c r="AG33" s="115"/>
      <c r="AH33" s="115"/>
      <c r="AI33" s="124"/>
      <c r="AJ33" s="124"/>
      <c r="AK33" s="24">
        <f>SUM(AK15:AK32)</f>
        <v>387</v>
      </c>
      <c r="AL33" s="25">
        <f>SUM(AL15:AL32)</f>
        <v>312</v>
      </c>
      <c r="AM33" s="26">
        <f t="shared" si="44"/>
        <v>75</v>
      </c>
      <c r="AN33" s="24">
        <f>SUM(AN15:AN32)</f>
        <v>224</v>
      </c>
      <c r="AO33" s="25">
        <f>SUM(AO15:AO32)</f>
        <v>192</v>
      </c>
      <c r="AP33" s="26">
        <f t="shared" ref="AP33" si="46">(AN33-AO33)</f>
        <v>32</v>
      </c>
      <c r="AQ33" s="24">
        <f>SUM(AQ15:AQ32)</f>
        <v>231</v>
      </c>
      <c r="AR33" s="25">
        <f>SUM(AR15:AR32)</f>
        <v>179</v>
      </c>
      <c r="AS33" s="26">
        <f t="shared" ref="AS33" si="47">(AQ33-AR33)</f>
        <v>52</v>
      </c>
      <c r="AT33" s="112">
        <f>SUM(AT31:AT32)</f>
        <v>92</v>
      </c>
      <c r="AU33" s="111">
        <f>SUM(AU31:AU32)</f>
        <v>85</v>
      </c>
      <c r="AV33" s="9">
        <f t="shared" ref="AV33" si="48">(AT33-AU33)</f>
        <v>7</v>
      </c>
      <c r="AW33" s="112">
        <f>SUM(AW31:AW32)</f>
        <v>92</v>
      </c>
      <c r="AX33" s="111">
        <f>SUM(AX31:AX32)</f>
        <v>74</v>
      </c>
      <c r="AY33" s="9">
        <f t="shared" ref="AY33" si="49">(AW33-AX33)</f>
        <v>18</v>
      </c>
      <c r="AZ33" s="34">
        <f>SUM(AZ31:AZ32)</f>
        <v>40</v>
      </c>
      <c r="BA33" s="34">
        <f>SUM(BA31:BA32)</f>
        <v>30</v>
      </c>
      <c r="BB33" s="110">
        <f t="shared" ref="BB33" si="50">(AZ33-BA33)</f>
        <v>10</v>
      </c>
    </row>
    <row r="34" spans="1:54" s="8" customFormat="1" ht="11.25" customHeight="1" thickBot="1">
      <c r="A34" s="27"/>
      <c r="B34" s="40"/>
      <c r="C34" s="41"/>
      <c r="D34" s="42"/>
      <c r="E34" s="40"/>
      <c r="F34" s="41"/>
      <c r="G34" s="42"/>
      <c r="H34" s="40"/>
      <c r="I34" s="41"/>
      <c r="J34" s="42"/>
      <c r="K34" s="48"/>
      <c r="L34" s="41"/>
      <c r="M34" s="42"/>
      <c r="N34" s="27"/>
      <c r="O34" s="158" t="s">
        <v>13</v>
      </c>
      <c r="P34" s="158"/>
      <c r="Q34" s="159"/>
      <c r="R34" s="157" t="s">
        <v>14</v>
      </c>
      <c r="S34" s="158"/>
      <c r="T34" s="158"/>
      <c r="U34" s="157"/>
      <c r="V34" s="158"/>
      <c r="W34" s="158"/>
      <c r="X34" s="157"/>
      <c r="Y34" s="158"/>
      <c r="Z34" s="158"/>
      <c r="AA34" s="40"/>
      <c r="AB34" s="41"/>
      <c r="AC34" s="53"/>
      <c r="AD34" s="40"/>
      <c r="AE34" s="41"/>
      <c r="AF34" s="53"/>
      <c r="AG34" s="115"/>
      <c r="AH34" s="115"/>
      <c r="AI34" s="124"/>
      <c r="AJ34" s="125"/>
      <c r="AK34" s="157" t="s">
        <v>111</v>
      </c>
      <c r="AL34" s="158"/>
      <c r="AM34" s="159"/>
      <c r="AN34" s="158" t="s">
        <v>112</v>
      </c>
      <c r="AO34" s="158"/>
      <c r="AP34" s="159"/>
      <c r="AQ34" s="157" t="s">
        <v>119</v>
      </c>
      <c r="AR34" s="158"/>
      <c r="AS34" s="159"/>
      <c r="AT34" s="157" t="s">
        <v>120</v>
      </c>
      <c r="AU34" s="158"/>
      <c r="AV34" s="159"/>
      <c r="AW34" s="184" t="s">
        <v>103</v>
      </c>
      <c r="AX34" s="185"/>
      <c r="AY34" s="186"/>
      <c r="AZ34" s="178" t="s">
        <v>104</v>
      </c>
      <c r="BA34" s="179"/>
      <c r="BB34" s="180"/>
    </row>
    <row r="35" spans="1:54" s="8" customFormat="1" ht="12" customHeight="1" thickBot="1">
      <c r="A35" s="27" t="s">
        <v>39</v>
      </c>
      <c r="B35" s="40">
        <v>31</v>
      </c>
      <c r="C35" s="41">
        <v>19</v>
      </c>
      <c r="D35" s="42">
        <f t="shared" si="42"/>
        <v>12</v>
      </c>
      <c r="E35" s="40">
        <v>21</v>
      </c>
      <c r="F35" s="41">
        <v>9</v>
      </c>
      <c r="G35" s="42">
        <f t="shared" ref="G35" si="51">(E35-F35)</f>
        <v>12</v>
      </c>
      <c r="H35" s="40">
        <v>8</v>
      </c>
      <c r="I35" s="41">
        <v>6</v>
      </c>
      <c r="J35" s="42">
        <f t="shared" ref="J35" si="52">(H35-I35)</f>
        <v>2</v>
      </c>
      <c r="K35" s="48">
        <v>1</v>
      </c>
      <c r="L35" s="41">
        <v>0</v>
      </c>
      <c r="M35" s="42">
        <f t="shared" ref="M35" si="53">(K35-L35)</f>
        <v>1</v>
      </c>
      <c r="N35" s="27"/>
      <c r="O35" s="187">
        <f>P41/O41*100%</f>
        <v>0.9285714285714286</v>
      </c>
      <c r="P35" s="161"/>
      <c r="Q35" s="177"/>
      <c r="R35" s="160">
        <f>S41/R41*100%</f>
        <v>0.7857142857142857</v>
      </c>
      <c r="S35" s="161"/>
      <c r="T35" s="162"/>
      <c r="U35" s="160"/>
      <c r="V35" s="161"/>
      <c r="W35" s="162"/>
      <c r="X35" s="160"/>
      <c r="Y35" s="161"/>
      <c r="Z35" s="162"/>
      <c r="AA35" s="40"/>
      <c r="AB35" s="41"/>
      <c r="AC35" s="53"/>
      <c r="AD35" s="40"/>
      <c r="AE35" s="41"/>
      <c r="AF35" s="53"/>
      <c r="AG35" s="115"/>
      <c r="AH35" s="115"/>
      <c r="AI35" s="124"/>
      <c r="AJ35" s="125"/>
      <c r="AK35" s="160">
        <f>AL41/AK41*100%</f>
        <v>0.90196078431372551</v>
      </c>
      <c r="AL35" s="161"/>
      <c r="AM35" s="177"/>
      <c r="AN35" s="187">
        <f>AO41/AN41*100%</f>
        <v>0.93269230769230771</v>
      </c>
      <c r="AO35" s="161"/>
      <c r="AP35" s="177"/>
      <c r="AQ35" s="160">
        <f>AR41/AQ41*100%</f>
        <v>0.98076923076923073</v>
      </c>
      <c r="AR35" s="161"/>
      <c r="AS35" s="177"/>
      <c r="AT35" s="160">
        <f>AU41/AT41*100%</f>
        <v>0.96153846153846156</v>
      </c>
      <c r="AU35" s="161"/>
      <c r="AV35" s="177"/>
      <c r="AW35" s="154">
        <f>AX41/AW41*100%</f>
        <v>0.98039215686274506</v>
      </c>
      <c r="AX35" s="168"/>
      <c r="AY35" s="172"/>
      <c r="AZ35" s="154">
        <f>BA41/AZ41*100%</f>
        <v>0.96078431372549022</v>
      </c>
      <c r="BA35" s="168"/>
      <c r="BB35" s="172"/>
    </row>
    <row r="36" spans="1:54" s="8" customFormat="1" ht="9.75" customHeight="1" thickBot="1">
      <c r="A36" s="27"/>
      <c r="B36" s="40"/>
      <c r="C36" s="41"/>
      <c r="D36" s="42"/>
      <c r="E36" s="40"/>
      <c r="F36" s="41"/>
      <c r="G36" s="42"/>
      <c r="H36" s="40"/>
      <c r="I36" s="41"/>
      <c r="J36" s="42"/>
      <c r="K36" s="48"/>
      <c r="L36" s="41"/>
      <c r="M36" s="42"/>
      <c r="N36" s="27"/>
      <c r="O36" s="81" t="s">
        <v>0</v>
      </c>
      <c r="P36" s="82" t="s">
        <v>2</v>
      </c>
      <c r="Q36" s="110" t="s">
        <v>1</v>
      </c>
      <c r="R36" s="81" t="s">
        <v>0</v>
      </c>
      <c r="S36" s="82" t="s">
        <v>2</v>
      </c>
      <c r="T36" s="110" t="s">
        <v>1</v>
      </c>
      <c r="U36" s="81"/>
      <c r="V36" s="82"/>
      <c r="W36" s="110"/>
      <c r="X36" s="81"/>
      <c r="Y36" s="82"/>
      <c r="Z36" s="110"/>
      <c r="AA36" s="40"/>
      <c r="AB36" s="41"/>
      <c r="AC36" s="53"/>
      <c r="AD36" s="40"/>
      <c r="AE36" s="41"/>
      <c r="AF36" s="53"/>
      <c r="AG36" s="115"/>
      <c r="AH36" s="115"/>
      <c r="AI36" s="124"/>
      <c r="AJ36" s="125"/>
      <c r="AK36" s="81" t="s">
        <v>0</v>
      </c>
      <c r="AL36" s="82" t="s">
        <v>2</v>
      </c>
      <c r="AM36" s="110" t="s">
        <v>1</v>
      </c>
      <c r="AN36" s="81" t="s">
        <v>0</v>
      </c>
      <c r="AO36" s="82" t="s">
        <v>2</v>
      </c>
      <c r="AP36" s="110" t="s">
        <v>1</v>
      </c>
      <c r="AQ36" s="81" t="s">
        <v>0</v>
      </c>
      <c r="AR36" s="82" t="s">
        <v>2</v>
      </c>
      <c r="AS36" s="110" t="s">
        <v>1</v>
      </c>
      <c r="AT36" s="81" t="s">
        <v>0</v>
      </c>
      <c r="AU36" s="82" t="s">
        <v>2</v>
      </c>
      <c r="AV36" s="110" t="s">
        <v>1</v>
      </c>
      <c r="AW36" s="81" t="s">
        <v>0</v>
      </c>
      <c r="AX36" s="82" t="s">
        <v>2</v>
      </c>
      <c r="AY36" s="110" t="s">
        <v>1</v>
      </c>
      <c r="AZ36" s="81" t="s">
        <v>0</v>
      </c>
      <c r="BA36" s="82" t="s">
        <v>2</v>
      </c>
      <c r="BB36" s="110" t="s">
        <v>1</v>
      </c>
    </row>
    <row r="37" spans="1:54" s="8" customFormat="1" ht="12.95" customHeight="1">
      <c r="A37" s="27" t="s">
        <v>40</v>
      </c>
      <c r="B37" s="40">
        <v>21</v>
      </c>
      <c r="C37" s="41">
        <v>18</v>
      </c>
      <c r="D37" s="42">
        <f t="shared" si="42"/>
        <v>3</v>
      </c>
      <c r="E37" s="51">
        <v>18</v>
      </c>
      <c r="F37" s="41">
        <v>16</v>
      </c>
      <c r="G37" s="42">
        <f t="shared" ref="G37:G46" si="54">(E37-F37)</f>
        <v>2</v>
      </c>
      <c r="H37" s="40">
        <v>1</v>
      </c>
      <c r="I37" s="41">
        <v>1</v>
      </c>
      <c r="J37" s="42">
        <f t="shared" ref="J37:J46" si="55">(H37-I37)</f>
        <v>0</v>
      </c>
      <c r="K37" s="48">
        <v>2</v>
      </c>
      <c r="L37" s="41">
        <v>1</v>
      </c>
      <c r="M37" s="42">
        <f t="shared" ref="M37:M46" si="56">(K37-L37)</f>
        <v>1</v>
      </c>
      <c r="N37" s="27" t="s">
        <v>40</v>
      </c>
      <c r="O37" s="37">
        <v>21</v>
      </c>
      <c r="P37" s="38">
        <v>18</v>
      </c>
      <c r="Q37" s="52">
        <f>(O37-P37)</f>
        <v>3</v>
      </c>
      <c r="R37" s="61">
        <v>21</v>
      </c>
      <c r="S37" s="62">
        <v>16</v>
      </c>
      <c r="T37" s="52">
        <f>(R37-S37)</f>
        <v>5</v>
      </c>
      <c r="U37" s="61"/>
      <c r="V37" s="62"/>
      <c r="W37" s="52"/>
      <c r="X37" s="61"/>
      <c r="Y37" s="62"/>
      <c r="Z37" s="52"/>
      <c r="AA37" s="40">
        <v>21</v>
      </c>
      <c r="AB37" s="41">
        <v>13</v>
      </c>
      <c r="AC37" s="53">
        <f t="shared" ref="AC37:AC41" si="57">(AA37-AB37)</f>
        <v>8</v>
      </c>
      <c r="AD37" s="40"/>
      <c r="AE37" s="41"/>
      <c r="AF37" s="53"/>
      <c r="AG37" s="115"/>
      <c r="AH37" s="115"/>
      <c r="AI37" s="124"/>
      <c r="AJ37" s="115"/>
      <c r="AK37" s="37"/>
      <c r="AL37" s="38"/>
      <c r="AM37" s="52"/>
      <c r="AN37" s="37"/>
      <c r="AO37" s="38"/>
      <c r="AP37" s="52"/>
      <c r="AQ37" s="37"/>
      <c r="AR37" s="38"/>
      <c r="AS37" s="52"/>
      <c r="AT37" s="37"/>
      <c r="AU37" s="38"/>
      <c r="AV37" s="52"/>
      <c r="AW37" s="63"/>
      <c r="AX37" s="64"/>
      <c r="AY37" s="65"/>
      <c r="AZ37" s="69"/>
      <c r="BA37" s="70"/>
      <c r="BB37" s="71"/>
    </row>
    <row r="38" spans="1:54" s="8" customFormat="1" ht="12.95" customHeight="1">
      <c r="A38" s="27" t="s">
        <v>41</v>
      </c>
      <c r="B38" s="40">
        <v>21</v>
      </c>
      <c r="C38" s="41">
        <v>20</v>
      </c>
      <c r="D38" s="42">
        <f t="shared" si="42"/>
        <v>1</v>
      </c>
      <c r="E38" s="40">
        <v>9</v>
      </c>
      <c r="F38" s="41">
        <v>9</v>
      </c>
      <c r="G38" s="42">
        <f t="shared" si="54"/>
        <v>0</v>
      </c>
      <c r="H38" s="51">
        <v>8</v>
      </c>
      <c r="I38" s="41">
        <v>8</v>
      </c>
      <c r="J38" s="42">
        <f t="shared" si="55"/>
        <v>0</v>
      </c>
      <c r="K38" s="49">
        <v>4</v>
      </c>
      <c r="L38" s="41">
        <v>0</v>
      </c>
      <c r="M38" s="42">
        <f t="shared" si="56"/>
        <v>4</v>
      </c>
      <c r="N38" s="27" t="s">
        <v>41</v>
      </c>
      <c r="O38" s="51">
        <v>21</v>
      </c>
      <c r="P38" s="43">
        <v>21</v>
      </c>
      <c r="Q38" s="53">
        <f>(O38-P38)</f>
        <v>0</v>
      </c>
      <c r="R38" s="40">
        <v>21</v>
      </c>
      <c r="S38" s="41">
        <v>17</v>
      </c>
      <c r="T38" s="53">
        <f>(R38-S38)</f>
        <v>4</v>
      </c>
      <c r="U38" s="40"/>
      <c r="V38" s="41"/>
      <c r="W38" s="53"/>
      <c r="X38" s="40"/>
      <c r="Y38" s="41"/>
      <c r="Z38" s="53"/>
      <c r="AA38" s="40">
        <v>22</v>
      </c>
      <c r="AB38" s="41">
        <v>17</v>
      </c>
      <c r="AC38" s="53">
        <f t="shared" si="57"/>
        <v>5</v>
      </c>
      <c r="AD38" s="40"/>
      <c r="AE38" s="41"/>
      <c r="AF38" s="53"/>
      <c r="AG38" s="115"/>
      <c r="AH38" s="115"/>
      <c r="AI38" s="124"/>
      <c r="AJ38" s="115"/>
      <c r="AK38" s="40"/>
      <c r="AL38" s="41"/>
      <c r="AM38" s="53"/>
      <c r="AN38" s="40"/>
      <c r="AO38" s="41"/>
      <c r="AP38" s="53"/>
      <c r="AQ38" s="40"/>
      <c r="AR38" s="41"/>
      <c r="AS38" s="53"/>
      <c r="AT38" s="40"/>
      <c r="AU38" s="41"/>
      <c r="AV38" s="53"/>
      <c r="AW38" s="66"/>
      <c r="AX38" s="60"/>
      <c r="AY38" s="67"/>
      <c r="AZ38" s="40"/>
      <c r="BA38" s="41"/>
      <c r="BB38" s="42"/>
    </row>
    <row r="39" spans="1:54" s="8" customFormat="1" ht="12.95" customHeight="1">
      <c r="A39" s="27"/>
      <c r="B39" s="40"/>
      <c r="C39" s="41"/>
      <c r="D39" s="42"/>
      <c r="E39" s="40"/>
      <c r="F39" s="41"/>
      <c r="G39" s="42"/>
      <c r="H39" s="40"/>
      <c r="I39" s="41"/>
      <c r="J39" s="42"/>
      <c r="K39" s="48"/>
      <c r="L39" s="41"/>
      <c r="M39" s="42"/>
      <c r="N39" s="27" t="s">
        <v>42</v>
      </c>
      <c r="O39" s="40"/>
      <c r="P39" s="41"/>
      <c r="Q39" s="53"/>
      <c r="R39" s="51"/>
      <c r="S39" s="43"/>
      <c r="T39" s="53"/>
      <c r="U39" s="51"/>
      <c r="V39" s="43"/>
      <c r="W39" s="53"/>
      <c r="X39" s="51"/>
      <c r="Y39" s="43"/>
      <c r="Z39" s="53"/>
      <c r="AA39" s="40">
        <v>51</v>
      </c>
      <c r="AB39" s="41">
        <v>40</v>
      </c>
      <c r="AC39" s="53">
        <f t="shared" si="57"/>
        <v>11</v>
      </c>
      <c r="AD39" s="40">
        <v>51</v>
      </c>
      <c r="AE39" s="41">
        <v>46</v>
      </c>
      <c r="AF39" s="53">
        <f t="shared" ref="AF39:AF41" si="58">(AD39-AE39)</f>
        <v>5</v>
      </c>
      <c r="AG39" s="115"/>
      <c r="AH39" s="115"/>
      <c r="AI39" s="124"/>
      <c r="AJ39" s="115" t="s">
        <v>42</v>
      </c>
      <c r="AK39" s="40">
        <v>52</v>
      </c>
      <c r="AL39" s="41">
        <v>51</v>
      </c>
      <c r="AM39" s="53">
        <f t="shared" ref="AM39" si="59">(AK39-AL39)</f>
        <v>1</v>
      </c>
      <c r="AN39" s="40">
        <v>52</v>
      </c>
      <c r="AO39" s="41">
        <v>52</v>
      </c>
      <c r="AP39" s="53">
        <f t="shared" ref="AP39:AP41" si="60">(AN39-AO39)</f>
        <v>0</v>
      </c>
      <c r="AQ39" s="40">
        <v>52</v>
      </c>
      <c r="AR39" s="41">
        <v>51</v>
      </c>
      <c r="AS39" s="53">
        <f t="shared" ref="AS39" si="61">(AQ39-AR39)</f>
        <v>1</v>
      </c>
      <c r="AT39" s="40">
        <v>52</v>
      </c>
      <c r="AU39" s="41">
        <v>50</v>
      </c>
      <c r="AV39" s="53">
        <f t="shared" ref="AV39:AV41" si="62">(AT39-AU39)</f>
        <v>2</v>
      </c>
      <c r="AW39" s="66"/>
      <c r="AX39" s="60"/>
      <c r="AY39" s="67"/>
      <c r="AZ39" s="40"/>
      <c r="BA39" s="41"/>
      <c r="BB39" s="42"/>
    </row>
    <row r="40" spans="1:54" s="8" customFormat="1" ht="12.95" customHeight="1" thickBot="1">
      <c r="A40" s="27"/>
      <c r="B40" s="40"/>
      <c r="C40" s="41"/>
      <c r="D40" s="42"/>
      <c r="E40" s="40"/>
      <c r="F40" s="41"/>
      <c r="G40" s="42"/>
      <c r="H40" s="40"/>
      <c r="I40" s="41"/>
      <c r="J40" s="42"/>
      <c r="K40" s="48"/>
      <c r="L40" s="41"/>
      <c r="M40" s="42"/>
      <c r="N40" s="27" t="s">
        <v>43</v>
      </c>
      <c r="O40" s="44"/>
      <c r="P40" s="45"/>
      <c r="Q40" s="54"/>
      <c r="R40" s="44"/>
      <c r="S40" s="45"/>
      <c r="T40" s="54"/>
      <c r="U40" s="44"/>
      <c r="V40" s="45"/>
      <c r="W40" s="54"/>
      <c r="X40" s="44"/>
      <c r="Y40" s="45"/>
      <c r="Z40" s="54"/>
      <c r="AA40" s="133">
        <v>49</v>
      </c>
      <c r="AB40" s="119">
        <v>20</v>
      </c>
      <c r="AC40" s="134">
        <f t="shared" si="57"/>
        <v>29</v>
      </c>
      <c r="AD40" s="44">
        <v>52</v>
      </c>
      <c r="AE40" s="45">
        <v>33</v>
      </c>
      <c r="AF40" s="54">
        <f t="shared" si="58"/>
        <v>19</v>
      </c>
      <c r="AG40" s="115"/>
      <c r="AH40" s="115"/>
      <c r="AI40" s="124"/>
      <c r="AJ40" s="115" t="s">
        <v>43</v>
      </c>
      <c r="AK40" s="133">
        <v>50</v>
      </c>
      <c r="AL40" s="119">
        <v>41</v>
      </c>
      <c r="AM40" s="134">
        <f t="shared" ref="AM40:AM41" si="63">(AK40-AL40)</f>
        <v>9</v>
      </c>
      <c r="AN40" s="133">
        <v>52</v>
      </c>
      <c r="AO40" s="119">
        <v>45</v>
      </c>
      <c r="AP40" s="134">
        <f t="shared" si="60"/>
        <v>7</v>
      </c>
      <c r="AQ40" s="133"/>
      <c r="AR40" s="119"/>
      <c r="AS40" s="134"/>
      <c r="AT40" s="133"/>
      <c r="AU40" s="119"/>
      <c r="AV40" s="134"/>
      <c r="AW40" s="141">
        <v>51</v>
      </c>
      <c r="AX40" s="142">
        <v>50</v>
      </c>
      <c r="AY40" s="120">
        <f t="shared" ref="AY40:AY41" si="64">(AW40-AX40)</f>
        <v>1</v>
      </c>
      <c r="AZ40" s="133">
        <v>51</v>
      </c>
      <c r="BA40" s="119">
        <v>49</v>
      </c>
      <c r="BB40" s="143">
        <f t="shared" ref="BB40:BB41" si="65">(AZ40-BA40)</f>
        <v>2</v>
      </c>
    </row>
    <row r="41" spans="1:54" s="8" customFormat="1" ht="12.95" customHeight="1" thickBot="1">
      <c r="A41" s="27"/>
      <c r="B41" s="40"/>
      <c r="C41" s="41"/>
      <c r="D41" s="42"/>
      <c r="E41" s="40"/>
      <c r="F41" s="41"/>
      <c r="G41" s="42"/>
      <c r="H41" s="40"/>
      <c r="I41" s="41"/>
      <c r="J41" s="42"/>
      <c r="K41" s="48"/>
      <c r="L41" s="41"/>
      <c r="M41" s="42"/>
      <c r="N41" s="27"/>
      <c r="O41" s="23">
        <f>SUM(O37:O40)</f>
        <v>42</v>
      </c>
      <c r="P41" s="118">
        <f>SUM(P37:P40)</f>
        <v>39</v>
      </c>
      <c r="Q41" s="22">
        <f t="shared" ref="Q41" si="66">(O41-P41)</f>
        <v>3</v>
      </c>
      <c r="R41" s="23">
        <f>SUM(R37:R40)</f>
        <v>42</v>
      </c>
      <c r="S41" s="118">
        <f>SUM(S37:S40)</f>
        <v>33</v>
      </c>
      <c r="T41" s="22">
        <f t="shared" ref="T41" si="67">(R41-S41)</f>
        <v>9</v>
      </c>
      <c r="U41" s="23"/>
      <c r="V41" s="118"/>
      <c r="W41" s="22"/>
      <c r="X41" s="23"/>
      <c r="Y41" s="118"/>
      <c r="Z41" s="22"/>
      <c r="AA41" s="81">
        <f>SUM(AA17:AA40)</f>
        <v>235</v>
      </c>
      <c r="AB41" s="111">
        <f>SUM(AB17:AB40)</f>
        <v>149</v>
      </c>
      <c r="AC41" s="9">
        <f t="shared" si="57"/>
        <v>86</v>
      </c>
      <c r="AD41" s="81">
        <f>SUM(AD22:AD40)</f>
        <v>149</v>
      </c>
      <c r="AE41" s="111">
        <f>SUM(AE22:AE40)</f>
        <v>109</v>
      </c>
      <c r="AF41" s="9">
        <f t="shared" si="58"/>
        <v>40</v>
      </c>
      <c r="AG41" s="115"/>
      <c r="AH41" s="115"/>
      <c r="AI41" s="124"/>
      <c r="AJ41" s="129"/>
      <c r="AK41" s="81">
        <f>SUM(AK37:AK40)</f>
        <v>102</v>
      </c>
      <c r="AL41" s="111">
        <f>SUM(AL37:AL40)</f>
        <v>92</v>
      </c>
      <c r="AM41" s="9">
        <f t="shared" si="63"/>
        <v>10</v>
      </c>
      <c r="AN41" s="81">
        <f>SUM(AN37:AN40)</f>
        <v>104</v>
      </c>
      <c r="AO41" s="111">
        <f>SUM(AO37:AO40)</f>
        <v>97</v>
      </c>
      <c r="AP41" s="9">
        <f t="shared" si="60"/>
        <v>7</v>
      </c>
      <c r="AQ41" s="81">
        <f>SUM(AQ37:AQ40)</f>
        <v>52</v>
      </c>
      <c r="AR41" s="111">
        <f>SUM(AR37:AR40)</f>
        <v>51</v>
      </c>
      <c r="AS41" s="9">
        <f t="shared" ref="AS41" si="68">(AQ41-AR41)</f>
        <v>1</v>
      </c>
      <c r="AT41" s="81">
        <f>SUM(AT37:AT40)</f>
        <v>52</v>
      </c>
      <c r="AU41" s="111">
        <f>SUM(AU37:AU40)</f>
        <v>50</v>
      </c>
      <c r="AV41" s="9">
        <f t="shared" si="62"/>
        <v>2</v>
      </c>
      <c r="AW41" s="144">
        <f>SUM(AW37:AW40)</f>
        <v>51</v>
      </c>
      <c r="AX41" s="145">
        <f>SUM(AX37:AX40)</f>
        <v>50</v>
      </c>
      <c r="AY41" s="145">
        <f t="shared" si="64"/>
        <v>1</v>
      </c>
      <c r="AZ41" s="111">
        <f>SUM(AZ37:AZ40)</f>
        <v>51</v>
      </c>
      <c r="BA41" s="34">
        <f>SUM(BA37:BA40)</f>
        <v>49</v>
      </c>
      <c r="BB41" s="34">
        <f t="shared" si="65"/>
        <v>2</v>
      </c>
    </row>
    <row r="42" spans="1:54" s="8" customFormat="1" ht="11.25" customHeight="1" thickBot="1">
      <c r="A42" s="27"/>
      <c r="B42" s="40"/>
      <c r="C42" s="41"/>
      <c r="D42" s="42"/>
      <c r="E42" s="40"/>
      <c r="F42" s="41"/>
      <c r="G42" s="42"/>
      <c r="H42" s="40"/>
      <c r="I42" s="41"/>
      <c r="J42" s="42"/>
      <c r="K42" s="48"/>
      <c r="L42" s="41"/>
      <c r="M42" s="42"/>
      <c r="N42" s="27"/>
      <c r="O42" s="157" t="s">
        <v>121</v>
      </c>
      <c r="P42" s="158"/>
      <c r="Q42" s="159"/>
      <c r="R42" s="157" t="s">
        <v>122</v>
      </c>
      <c r="S42" s="158"/>
      <c r="T42" s="159"/>
      <c r="U42" s="157" t="s">
        <v>123</v>
      </c>
      <c r="V42" s="158"/>
      <c r="W42" s="159"/>
      <c r="X42" s="157" t="s">
        <v>124</v>
      </c>
      <c r="Y42" s="158"/>
      <c r="Z42" s="159"/>
      <c r="AA42" s="115"/>
      <c r="AB42" s="115"/>
      <c r="AC42" s="125"/>
      <c r="AD42" s="115"/>
      <c r="AE42" s="115"/>
      <c r="AF42" s="125"/>
      <c r="AG42" s="115"/>
      <c r="AH42" s="115"/>
      <c r="AI42" s="125"/>
      <c r="AJ42" s="115"/>
      <c r="AK42" s="115"/>
      <c r="AL42" s="115"/>
      <c r="AM42" s="12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38"/>
      <c r="BA42" s="115"/>
      <c r="BB42" s="115"/>
    </row>
    <row r="43" spans="1:54" s="8" customFormat="1" ht="12.75" customHeight="1" thickBot="1">
      <c r="A43" s="27" t="s">
        <v>50</v>
      </c>
      <c r="B43" s="40">
        <v>47</v>
      </c>
      <c r="C43" s="41">
        <v>42</v>
      </c>
      <c r="D43" s="42">
        <f t="shared" si="42"/>
        <v>5</v>
      </c>
      <c r="E43" s="40"/>
      <c r="F43" s="41"/>
      <c r="G43" s="42"/>
      <c r="H43" s="40"/>
      <c r="I43" s="41"/>
      <c r="J43" s="42"/>
      <c r="K43" s="48"/>
      <c r="L43" s="41"/>
      <c r="M43" s="42"/>
      <c r="N43" s="27"/>
      <c r="O43" s="154">
        <f>P47/O47*100%</f>
        <v>0.57723577235772361</v>
      </c>
      <c r="P43" s="168"/>
      <c r="Q43" s="172"/>
      <c r="R43" s="173">
        <f>S47/R47*100%</f>
        <v>0.78861788617886175</v>
      </c>
      <c r="S43" s="174"/>
      <c r="T43" s="175"/>
      <c r="U43" s="173">
        <f>V47/U47*100%</f>
        <v>0.85483870967741937</v>
      </c>
      <c r="V43" s="174"/>
      <c r="W43" s="175"/>
      <c r="X43" s="173">
        <f>Y47/X47*100%</f>
        <v>0.74647887323943662</v>
      </c>
      <c r="Y43" s="174"/>
      <c r="Z43" s="176"/>
      <c r="AA43" s="115"/>
      <c r="AB43" s="115"/>
      <c r="AC43" s="125"/>
      <c r="AD43" s="115"/>
      <c r="AE43" s="115"/>
      <c r="AF43" s="125"/>
      <c r="AG43" s="115"/>
      <c r="AH43" s="115"/>
      <c r="AI43" s="125"/>
      <c r="AJ43" s="126"/>
      <c r="AK43" s="115"/>
      <c r="AL43" s="115"/>
      <c r="AM43" s="125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15"/>
      <c r="BA43" s="139"/>
      <c r="BB43" s="139"/>
    </row>
    <row r="44" spans="1:54" s="8" customFormat="1" ht="10.5" customHeight="1" thickBot="1">
      <c r="A44" s="27" t="s">
        <v>44</v>
      </c>
      <c r="B44" s="40">
        <v>38</v>
      </c>
      <c r="C44" s="41">
        <v>31</v>
      </c>
      <c r="D44" s="42">
        <f t="shared" si="42"/>
        <v>7</v>
      </c>
      <c r="E44" s="40"/>
      <c r="F44" s="41"/>
      <c r="G44" s="42"/>
      <c r="H44" s="40"/>
      <c r="I44" s="41"/>
      <c r="J44" s="42"/>
      <c r="K44" s="48"/>
      <c r="L44" s="41"/>
      <c r="M44" s="42"/>
      <c r="N44" s="27"/>
      <c r="O44" s="81" t="s">
        <v>0</v>
      </c>
      <c r="P44" s="82" t="s">
        <v>2</v>
      </c>
      <c r="Q44" s="110" t="s">
        <v>1</v>
      </c>
      <c r="R44" s="81" t="s">
        <v>0</v>
      </c>
      <c r="S44" s="82" t="s">
        <v>2</v>
      </c>
      <c r="T44" s="110" t="s">
        <v>1</v>
      </c>
      <c r="U44" s="81" t="s">
        <v>0</v>
      </c>
      <c r="V44" s="82" t="s">
        <v>2</v>
      </c>
      <c r="W44" s="110" t="s">
        <v>1</v>
      </c>
      <c r="X44" s="81" t="s">
        <v>0</v>
      </c>
      <c r="Y44" s="82" t="s">
        <v>2</v>
      </c>
      <c r="Z44" s="110" t="s">
        <v>1</v>
      </c>
      <c r="AA44" s="115"/>
      <c r="AB44" s="115"/>
      <c r="AC44" s="125"/>
      <c r="AD44" s="115"/>
      <c r="AE44" s="115"/>
      <c r="AF44" s="125"/>
      <c r="AG44" s="115"/>
      <c r="AH44" s="115"/>
      <c r="AI44" s="125"/>
      <c r="AJ44" s="115"/>
      <c r="AK44" s="115"/>
      <c r="AL44" s="115"/>
      <c r="AM44" s="125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15"/>
      <c r="BA44" s="139"/>
      <c r="BB44" s="139"/>
    </row>
    <row r="45" spans="1:54" s="8" customFormat="1" ht="12.95" customHeight="1">
      <c r="A45" s="27" t="s">
        <v>45</v>
      </c>
      <c r="B45" s="40">
        <v>61</v>
      </c>
      <c r="C45" s="41">
        <v>43</v>
      </c>
      <c r="D45" s="42">
        <f t="shared" si="42"/>
        <v>18</v>
      </c>
      <c r="E45" s="40">
        <v>42</v>
      </c>
      <c r="F45" s="41">
        <v>35</v>
      </c>
      <c r="G45" s="42">
        <f t="shared" si="54"/>
        <v>7</v>
      </c>
      <c r="H45" s="40">
        <v>9</v>
      </c>
      <c r="I45" s="41">
        <v>9</v>
      </c>
      <c r="J45" s="42">
        <f t="shared" si="55"/>
        <v>0</v>
      </c>
      <c r="K45" s="48">
        <v>10</v>
      </c>
      <c r="L45" s="41">
        <v>4</v>
      </c>
      <c r="M45" s="42">
        <f t="shared" si="56"/>
        <v>6</v>
      </c>
      <c r="N45" s="27" t="s">
        <v>45</v>
      </c>
      <c r="O45" s="37">
        <v>61</v>
      </c>
      <c r="P45" s="38">
        <v>23</v>
      </c>
      <c r="Q45" s="39">
        <f>(O45-P45)</f>
        <v>38</v>
      </c>
      <c r="R45" s="37">
        <v>61</v>
      </c>
      <c r="S45" s="38">
        <v>39</v>
      </c>
      <c r="T45" s="52">
        <f>(R45-S45)</f>
        <v>22</v>
      </c>
      <c r="U45" s="37">
        <v>62</v>
      </c>
      <c r="V45" s="38">
        <v>53</v>
      </c>
      <c r="W45" s="52">
        <f>(U45-V45)</f>
        <v>9</v>
      </c>
      <c r="X45" s="37"/>
      <c r="Y45" s="38"/>
      <c r="Z45" s="52"/>
      <c r="AA45" s="115"/>
      <c r="AB45" s="115"/>
      <c r="AC45" s="125"/>
      <c r="AD45" s="115"/>
      <c r="AE45" s="115"/>
      <c r="AF45" s="125"/>
      <c r="AG45" s="115"/>
      <c r="AH45" s="115"/>
      <c r="AI45" s="125"/>
      <c r="AJ45" s="125"/>
      <c r="AK45" s="115"/>
      <c r="AL45" s="115"/>
      <c r="AM45" s="125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</row>
    <row r="46" spans="1:54" s="8" customFormat="1" ht="12.95" customHeight="1" thickBot="1">
      <c r="A46" s="27" t="s">
        <v>46</v>
      </c>
      <c r="B46" s="44">
        <v>61</v>
      </c>
      <c r="C46" s="45">
        <v>59</v>
      </c>
      <c r="D46" s="46">
        <f t="shared" si="42"/>
        <v>2</v>
      </c>
      <c r="E46" s="44">
        <v>30</v>
      </c>
      <c r="F46" s="45">
        <v>25</v>
      </c>
      <c r="G46" s="46">
        <f t="shared" si="54"/>
        <v>5</v>
      </c>
      <c r="H46" s="44">
        <v>5</v>
      </c>
      <c r="I46" s="45">
        <v>5</v>
      </c>
      <c r="J46" s="46">
        <f t="shared" si="55"/>
        <v>0</v>
      </c>
      <c r="K46" s="50">
        <v>26</v>
      </c>
      <c r="L46" s="45">
        <v>18</v>
      </c>
      <c r="M46" s="46">
        <f t="shared" si="56"/>
        <v>8</v>
      </c>
      <c r="N46" s="27" t="s">
        <v>46</v>
      </c>
      <c r="O46" s="44">
        <v>62</v>
      </c>
      <c r="P46" s="45">
        <v>48</v>
      </c>
      <c r="Q46" s="46">
        <f>(O46-P46)</f>
        <v>14</v>
      </c>
      <c r="R46" s="58">
        <v>62</v>
      </c>
      <c r="S46" s="59">
        <v>58</v>
      </c>
      <c r="T46" s="54">
        <f>(R46-S46)</f>
        <v>4</v>
      </c>
      <c r="U46" s="58"/>
      <c r="V46" s="59"/>
      <c r="W46" s="54"/>
      <c r="X46" s="58">
        <v>71</v>
      </c>
      <c r="Y46" s="59">
        <v>53</v>
      </c>
      <c r="Z46" s="54">
        <f>(X46-Y46)</f>
        <v>18</v>
      </c>
      <c r="AA46" s="115"/>
      <c r="AB46" s="115"/>
      <c r="AC46" s="125"/>
      <c r="AD46" s="115"/>
      <c r="AE46" s="115"/>
      <c r="AF46" s="125"/>
      <c r="AG46" s="115"/>
      <c r="AH46" s="115"/>
      <c r="AI46" s="125"/>
      <c r="AJ46" s="125"/>
      <c r="AK46" s="115"/>
      <c r="AL46" s="115"/>
      <c r="AM46" s="125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</row>
    <row r="47" spans="1:54" s="96" customFormat="1" ht="15" customHeight="1" thickBot="1">
      <c r="A47" s="34"/>
      <c r="B47" s="34">
        <f>SUM(B7:B46)</f>
        <v>698</v>
      </c>
      <c r="C47" s="34">
        <f>SUM(C7:C46)</f>
        <v>636</v>
      </c>
      <c r="D47" s="113">
        <f t="shared" si="0"/>
        <v>62</v>
      </c>
      <c r="E47" s="34">
        <f>SUM(E7:E46)</f>
        <v>369</v>
      </c>
      <c r="F47" s="34">
        <f>SUM(F7:F46)</f>
        <v>324</v>
      </c>
      <c r="G47" s="34">
        <f t="shared" si="1"/>
        <v>45</v>
      </c>
      <c r="H47" s="34">
        <f>SUM(H7:H46)</f>
        <v>63</v>
      </c>
      <c r="I47" s="34">
        <f>SUM(I7:I46)</f>
        <v>61</v>
      </c>
      <c r="J47" s="34">
        <f t="shared" si="2"/>
        <v>2</v>
      </c>
      <c r="K47" s="111">
        <f>SUM(K7:K46)</f>
        <v>89</v>
      </c>
      <c r="L47" s="34">
        <f>SUM(L7:L46)</f>
        <v>48</v>
      </c>
      <c r="M47" s="34">
        <f t="shared" si="3"/>
        <v>41</v>
      </c>
      <c r="N47" s="34"/>
      <c r="O47" s="112">
        <f>SUM(O45:O46)</f>
        <v>123</v>
      </c>
      <c r="P47" s="111">
        <f>SUM(P45:P46)</f>
        <v>71</v>
      </c>
      <c r="Q47" s="34">
        <f t="shared" ref="Q47" si="69">(O47-P47)</f>
        <v>52</v>
      </c>
      <c r="R47" s="112">
        <f>SUM(R45:R46)</f>
        <v>123</v>
      </c>
      <c r="S47" s="111">
        <f>SUM(S45:S46)</f>
        <v>97</v>
      </c>
      <c r="T47" s="9">
        <f t="shared" ref="T47" si="70">(R47-S47)</f>
        <v>26</v>
      </c>
      <c r="U47" s="112">
        <f>SUM(U45:U46)</f>
        <v>62</v>
      </c>
      <c r="V47" s="111">
        <f>SUM(V45:V46)</f>
        <v>53</v>
      </c>
      <c r="W47" s="9">
        <f t="shared" ref="W47" si="71">(U47-V47)</f>
        <v>9</v>
      </c>
      <c r="X47" s="112">
        <f>SUM(X45:X46)</f>
        <v>71</v>
      </c>
      <c r="Y47" s="111">
        <f>SUM(Y45:Y46)</f>
        <v>53</v>
      </c>
      <c r="Z47" s="9">
        <f t="shared" ref="Z47" si="72">(X47-Y47)</f>
        <v>18</v>
      </c>
      <c r="AA47" s="117"/>
      <c r="AB47" s="117"/>
      <c r="AC47" s="127"/>
      <c r="AD47" s="117"/>
      <c r="AE47" s="117"/>
      <c r="AF47" s="127"/>
      <c r="AG47" s="117"/>
      <c r="AH47" s="117"/>
      <c r="AI47" s="127"/>
      <c r="AJ47" s="125"/>
      <c r="AK47" s="115"/>
      <c r="AL47" s="115"/>
      <c r="AM47" s="125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</row>
    <row r="48" spans="1:54" s="8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</row>
    <row r="49" spans="1:54" s="8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</row>
    <row r="50" spans="1:54" s="8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</row>
    <row r="51" spans="1:54" ht="15">
      <c r="B51" s="36"/>
    </row>
  </sheetData>
  <mergeCells count="98">
    <mergeCell ref="A1:AI1"/>
    <mergeCell ref="A2:AI2"/>
    <mergeCell ref="A3:AI3"/>
    <mergeCell ref="AJ12:AJ14"/>
    <mergeCell ref="AJ9:BB9"/>
    <mergeCell ref="AJ10:BB10"/>
    <mergeCell ref="AJ11:BB11"/>
    <mergeCell ref="R4:T4"/>
    <mergeCell ref="X4:Z4"/>
    <mergeCell ref="AA4:AC4"/>
    <mergeCell ref="R5:T5"/>
    <mergeCell ref="X5:Z5"/>
    <mergeCell ref="AA5:AC5"/>
    <mergeCell ref="AG4:AI4"/>
    <mergeCell ref="AG5:AI5"/>
    <mergeCell ref="AG12:AI12"/>
    <mergeCell ref="AT35:AV35"/>
    <mergeCell ref="AD13:AF13"/>
    <mergeCell ref="AN12:AP12"/>
    <mergeCell ref="AN13:AP13"/>
    <mergeCell ref="AQ12:AS12"/>
    <mergeCell ref="AQ13:AS13"/>
    <mergeCell ref="AK13:AM13"/>
    <mergeCell ref="AG13:AI13"/>
    <mergeCell ref="AQ34:AS34"/>
    <mergeCell ref="AQ35:AS35"/>
    <mergeCell ref="N4:N6"/>
    <mergeCell ref="O35:Q35"/>
    <mergeCell ref="U35:W35"/>
    <mergeCell ref="O42:Q42"/>
    <mergeCell ref="U42:W42"/>
    <mergeCell ref="O13:Q13"/>
    <mergeCell ref="U13:W13"/>
    <mergeCell ref="R12:T12"/>
    <mergeCell ref="R13:T13"/>
    <mergeCell ref="U4:W4"/>
    <mergeCell ref="AZ5:BB5"/>
    <mergeCell ref="AK12:AM12"/>
    <mergeCell ref="AT12:AV12"/>
    <mergeCell ref="O5:Q5"/>
    <mergeCell ref="AW5:AY5"/>
    <mergeCell ref="AJ4:AJ6"/>
    <mergeCell ref="AK4:AM4"/>
    <mergeCell ref="AW4:AY4"/>
    <mergeCell ref="AZ4:BB4"/>
    <mergeCell ref="AZ12:BB12"/>
    <mergeCell ref="AT5:AV5"/>
    <mergeCell ref="AD5:AF5"/>
    <mergeCell ref="AA12:AC12"/>
    <mergeCell ref="AT4:AV4"/>
    <mergeCell ref="X12:Z12"/>
    <mergeCell ref="O4:Q4"/>
    <mergeCell ref="AZ34:BB34"/>
    <mergeCell ref="AZ35:BB35"/>
    <mergeCell ref="AW29:AY29"/>
    <mergeCell ref="AT29:AV29"/>
    <mergeCell ref="O34:Q34"/>
    <mergeCell ref="U34:W34"/>
    <mergeCell ref="AZ29:BB29"/>
    <mergeCell ref="AK35:AM35"/>
    <mergeCell ref="AK34:AM34"/>
    <mergeCell ref="AW34:AY34"/>
    <mergeCell ref="AW35:AY35"/>
    <mergeCell ref="AT34:AV34"/>
    <mergeCell ref="AN34:AP34"/>
    <mergeCell ref="AN35:AP35"/>
    <mergeCell ref="R34:T34"/>
    <mergeCell ref="R35:T35"/>
    <mergeCell ref="AD4:AF4"/>
    <mergeCell ref="O43:Q43"/>
    <mergeCell ref="U43:W43"/>
    <mergeCell ref="R42:T42"/>
    <mergeCell ref="R43:T43"/>
    <mergeCell ref="U12:W12"/>
    <mergeCell ref="U5:W5"/>
    <mergeCell ref="O12:Q12"/>
    <mergeCell ref="X42:Z42"/>
    <mergeCell ref="X43:Z43"/>
    <mergeCell ref="AA13:AC13"/>
    <mergeCell ref="X13:Z13"/>
    <mergeCell ref="X34:Z34"/>
    <mergeCell ref="X35:Z35"/>
    <mergeCell ref="A4:A6"/>
    <mergeCell ref="B5:D5"/>
    <mergeCell ref="K4:M4"/>
    <mergeCell ref="H5:J5"/>
    <mergeCell ref="E5:G5"/>
    <mergeCell ref="K5:M5"/>
    <mergeCell ref="E4:G4"/>
    <mergeCell ref="B4:D4"/>
    <mergeCell ref="H4:J4"/>
    <mergeCell ref="AZ13:BB13"/>
    <mergeCell ref="AZ28:BB28"/>
    <mergeCell ref="AW12:AY12"/>
    <mergeCell ref="AW13:AY13"/>
    <mergeCell ref="AT28:AV28"/>
    <mergeCell ref="AW28:AY28"/>
    <mergeCell ref="AT13:AV13"/>
  </mergeCells>
  <phoneticPr fontId="0" type="noConversion"/>
  <printOptions horizontalCentered="1" verticalCentered="1" gridLines="1"/>
  <pageMargins left="0.44" right="0.17" top="0.17" bottom="0.08" header="0.17" footer="0.08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selection activeCell="J21" sqref="J21"/>
    </sheetView>
  </sheetViews>
  <sheetFormatPr defaultColWidth="9.140625" defaultRowHeight="15"/>
  <cols>
    <col min="1" max="1" width="30.5703125" style="11" customWidth="1"/>
    <col min="2" max="4" width="4.5703125" style="12" customWidth="1"/>
    <col min="5" max="5" width="5.42578125" style="12" customWidth="1"/>
    <col min="6" max="6" width="7.140625" style="13" customWidth="1"/>
    <col min="7" max="7" width="30.5703125" style="11" customWidth="1"/>
    <col min="8" max="10" width="4.5703125" style="11" customWidth="1"/>
    <col min="11" max="11" width="5.42578125" style="11" customWidth="1"/>
    <col min="12" max="12" width="7.140625" style="4" customWidth="1"/>
    <col min="13" max="13" width="31.5703125" style="4" customWidth="1"/>
    <col min="14" max="16" width="4.5703125" style="4" customWidth="1"/>
    <col min="17" max="17" width="5.42578125" style="4" customWidth="1"/>
    <col min="18" max="16384" width="9.140625" style="4"/>
  </cols>
  <sheetData>
    <row r="1" spans="1:17" s="89" customFormat="1" ht="25.5" customHeight="1" thickBot="1">
      <c r="A1" s="213" t="s">
        <v>51</v>
      </c>
      <c r="B1" s="214"/>
      <c r="C1" s="214"/>
      <c r="D1" s="214"/>
      <c r="E1" s="215"/>
      <c r="F1" s="216"/>
      <c r="G1" s="213" t="s">
        <v>52</v>
      </c>
      <c r="H1" s="214"/>
      <c r="I1" s="214"/>
      <c r="J1" s="214"/>
      <c r="K1" s="215"/>
      <c r="M1" s="210" t="s">
        <v>53</v>
      </c>
      <c r="N1" s="211"/>
      <c r="O1" s="211"/>
      <c r="P1" s="211"/>
      <c r="Q1" s="212"/>
    </row>
    <row r="2" spans="1:17" s="5" customFormat="1" ht="23.25" customHeight="1" thickBot="1">
      <c r="A2" s="16" t="s">
        <v>12</v>
      </c>
      <c r="B2" s="14" t="s">
        <v>0</v>
      </c>
      <c r="C2" s="14" t="s">
        <v>2</v>
      </c>
      <c r="D2" s="14" t="s">
        <v>1</v>
      </c>
      <c r="E2" s="15" t="s">
        <v>4</v>
      </c>
      <c r="F2" s="216"/>
      <c r="G2" s="17" t="s">
        <v>12</v>
      </c>
      <c r="H2" s="18" t="s">
        <v>0</v>
      </c>
      <c r="I2" s="18" t="s">
        <v>2</v>
      </c>
      <c r="J2" s="18" t="s">
        <v>1</v>
      </c>
      <c r="K2" s="19" t="s">
        <v>4</v>
      </c>
      <c r="M2" s="16" t="s">
        <v>12</v>
      </c>
      <c r="N2" s="14" t="s">
        <v>0</v>
      </c>
      <c r="O2" s="14" t="s">
        <v>2</v>
      </c>
      <c r="P2" s="14" t="s">
        <v>1</v>
      </c>
      <c r="Q2" s="15" t="s">
        <v>4</v>
      </c>
    </row>
    <row r="3" spans="1:17" s="87" customFormat="1" ht="25.5" customHeight="1">
      <c r="A3" s="83" t="s">
        <v>67</v>
      </c>
      <c r="B3" s="38">
        <v>59</v>
      </c>
      <c r="C3" s="38">
        <v>55</v>
      </c>
      <c r="D3" s="86">
        <f>(B3-C3)</f>
        <v>4</v>
      </c>
      <c r="E3" s="90">
        <f>(C3/B3)*100</f>
        <v>93.220338983050837</v>
      </c>
      <c r="F3" s="216"/>
      <c r="G3" s="83" t="s">
        <v>72</v>
      </c>
      <c r="H3" s="38">
        <v>48</v>
      </c>
      <c r="I3" s="38">
        <v>47</v>
      </c>
      <c r="J3" s="38">
        <f>(H3-I3)</f>
        <v>1</v>
      </c>
      <c r="K3" s="65">
        <f t="shared" ref="K3:K6" si="0">(I3/H3)*100</f>
        <v>97.916666666666657</v>
      </c>
      <c r="M3" s="83" t="s">
        <v>77</v>
      </c>
      <c r="N3" s="38">
        <v>16</v>
      </c>
      <c r="O3" s="38">
        <v>14</v>
      </c>
      <c r="P3" s="38">
        <f>(N3-O3)</f>
        <v>2</v>
      </c>
      <c r="Q3" s="65">
        <f>(O3/N3)*100</f>
        <v>87.5</v>
      </c>
    </row>
    <row r="4" spans="1:17" s="87" customFormat="1" ht="25.5" customHeight="1">
      <c r="A4" s="84" t="s">
        <v>68</v>
      </c>
      <c r="B4" s="41">
        <v>59</v>
      </c>
      <c r="C4" s="41">
        <v>58</v>
      </c>
      <c r="D4" s="41">
        <f t="shared" ref="D4:D7" si="1">(B4-C4)</f>
        <v>1</v>
      </c>
      <c r="E4" s="67">
        <f t="shared" ref="E4:E7" si="2">(C4/B4)*100</f>
        <v>98.305084745762713</v>
      </c>
      <c r="F4" s="216"/>
      <c r="G4" s="84" t="s">
        <v>68</v>
      </c>
      <c r="H4" s="41">
        <v>47</v>
      </c>
      <c r="I4" s="41">
        <v>40</v>
      </c>
      <c r="J4" s="41">
        <f t="shared" ref="J4:J6" si="3">(H4-I4)</f>
        <v>7</v>
      </c>
      <c r="K4" s="67">
        <f t="shared" si="0"/>
        <v>85.106382978723403</v>
      </c>
      <c r="M4" s="84" t="s">
        <v>78</v>
      </c>
      <c r="N4" s="41">
        <v>13</v>
      </c>
      <c r="O4" s="41">
        <v>10</v>
      </c>
      <c r="P4" s="41">
        <f t="shared" ref="P4:P7" si="4">(N4-O4)</f>
        <v>3</v>
      </c>
      <c r="Q4" s="67">
        <f t="shared" ref="Q4:Q7" si="5">(O4/N4)*100</f>
        <v>76.923076923076934</v>
      </c>
    </row>
    <row r="5" spans="1:17" s="87" customFormat="1" ht="25.5" customHeight="1">
      <c r="A5" s="84" t="s">
        <v>69</v>
      </c>
      <c r="B5" s="41">
        <v>59</v>
      </c>
      <c r="C5" s="41">
        <v>36</v>
      </c>
      <c r="D5" s="41">
        <f t="shared" si="1"/>
        <v>23</v>
      </c>
      <c r="E5" s="67">
        <f t="shared" si="2"/>
        <v>61.016949152542374</v>
      </c>
      <c r="F5" s="216"/>
      <c r="G5" s="84" t="s">
        <v>73</v>
      </c>
      <c r="H5" s="41">
        <v>47</v>
      </c>
      <c r="I5" s="41">
        <v>43</v>
      </c>
      <c r="J5" s="41">
        <f t="shared" si="3"/>
        <v>4</v>
      </c>
      <c r="K5" s="67">
        <f t="shared" si="0"/>
        <v>91.489361702127653</v>
      </c>
      <c r="M5" s="84" t="s">
        <v>79</v>
      </c>
      <c r="N5" s="41">
        <v>13</v>
      </c>
      <c r="O5" s="41">
        <v>11</v>
      </c>
      <c r="P5" s="41">
        <f t="shared" si="4"/>
        <v>2</v>
      </c>
      <c r="Q5" s="67">
        <f t="shared" si="5"/>
        <v>84.615384615384613</v>
      </c>
    </row>
    <row r="6" spans="1:17" s="87" customFormat="1" ht="25.5" customHeight="1">
      <c r="A6" s="84" t="s">
        <v>70</v>
      </c>
      <c r="B6" s="41">
        <v>59</v>
      </c>
      <c r="C6" s="41">
        <v>44</v>
      </c>
      <c r="D6" s="41">
        <f t="shared" si="1"/>
        <v>15</v>
      </c>
      <c r="E6" s="67">
        <f t="shared" si="2"/>
        <v>74.576271186440678</v>
      </c>
      <c r="F6" s="216"/>
      <c r="G6" s="84" t="s">
        <v>74</v>
      </c>
      <c r="H6" s="41">
        <v>47</v>
      </c>
      <c r="I6" s="41">
        <v>44</v>
      </c>
      <c r="J6" s="41">
        <f t="shared" si="3"/>
        <v>3</v>
      </c>
      <c r="K6" s="67">
        <f t="shared" si="0"/>
        <v>93.61702127659575</v>
      </c>
      <c r="M6" s="84" t="s">
        <v>80</v>
      </c>
      <c r="N6" s="41">
        <v>13</v>
      </c>
      <c r="O6" s="41">
        <v>11</v>
      </c>
      <c r="P6" s="41">
        <f t="shared" si="4"/>
        <v>2</v>
      </c>
      <c r="Q6" s="67">
        <f t="shared" si="5"/>
        <v>84.615384615384613</v>
      </c>
    </row>
    <row r="7" spans="1:17" s="87" customFormat="1" ht="25.5" customHeight="1" thickBot="1">
      <c r="A7" s="84" t="s">
        <v>71</v>
      </c>
      <c r="B7" s="41">
        <v>56</v>
      </c>
      <c r="C7" s="41">
        <v>50</v>
      </c>
      <c r="D7" s="41">
        <f t="shared" si="1"/>
        <v>6</v>
      </c>
      <c r="E7" s="67">
        <f t="shared" si="2"/>
        <v>89.285714285714292</v>
      </c>
      <c r="F7" s="216"/>
      <c r="G7" s="84" t="s">
        <v>75</v>
      </c>
      <c r="H7" s="41">
        <v>48</v>
      </c>
      <c r="I7" s="41">
        <v>25</v>
      </c>
      <c r="J7" s="41">
        <f t="shared" ref="J7:J8" si="6">(H7-I7)</f>
        <v>23</v>
      </c>
      <c r="K7" s="67">
        <f t="shared" ref="K7:K8" si="7">(I7/H7)*100</f>
        <v>52.083333333333336</v>
      </c>
      <c r="M7" s="85" t="s">
        <v>81</v>
      </c>
      <c r="N7" s="45">
        <v>14</v>
      </c>
      <c r="O7" s="45">
        <v>13</v>
      </c>
      <c r="P7" s="45">
        <f t="shared" si="4"/>
        <v>1</v>
      </c>
      <c r="Q7" s="68">
        <f t="shared" si="5"/>
        <v>92.857142857142861</v>
      </c>
    </row>
    <row r="8" spans="1:17" s="87" customFormat="1" ht="25.5" customHeight="1" thickBot="1">
      <c r="A8" s="85"/>
      <c r="B8" s="45"/>
      <c r="C8" s="45"/>
      <c r="D8" s="45"/>
      <c r="E8" s="68"/>
      <c r="F8" s="216"/>
      <c r="G8" s="85" t="s">
        <v>76</v>
      </c>
      <c r="H8" s="45">
        <v>47</v>
      </c>
      <c r="I8" s="45">
        <v>45</v>
      </c>
      <c r="J8" s="45">
        <f t="shared" si="6"/>
        <v>2</v>
      </c>
      <c r="K8" s="68">
        <f t="shared" si="7"/>
        <v>95.744680851063833</v>
      </c>
      <c r="M8" s="122"/>
      <c r="N8" s="115"/>
      <c r="O8" s="115"/>
      <c r="P8" s="115"/>
      <c r="Q8" s="123"/>
    </row>
    <row r="9" spans="1:17" s="5" customFormat="1" ht="10.5" customHeight="1" thickBot="1">
      <c r="A9" s="32"/>
      <c r="B9" s="32"/>
      <c r="C9" s="32"/>
      <c r="D9" s="32"/>
      <c r="E9" s="32"/>
      <c r="F9" s="33"/>
      <c r="G9" s="32"/>
      <c r="H9" s="32"/>
      <c r="I9" s="32"/>
      <c r="J9" s="32"/>
      <c r="K9" s="32"/>
      <c r="M9" s="32"/>
      <c r="N9" s="32"/>
      <c r="O9" s="32"/>
      <c r="P9" s="32"/>
      <c r="Q9" s="32"/>
    </row>
    <row r="10" spans="1:17" s="89" customFormat="1" ht="31.5" customHeight="1" thickBot="1">
      <c r="A10" s="210" t="s">
        <v>54</v>
      </c>
      <c r="B10" s="211"/>
      <c r="C10" s="211"/>
      <c r="D10" s="211"/>
      <c r="E10" s="212"/>
      <c r="F10" s="216"/>
      <c r="G10" s="213" t="s">
        <v>55</v>
      </c>
      <c r="H10" s="214"/>
      <c r="I10" s="214"/>
      <c r="J10" s="214"/>
      <c r="K10" s="215"/>
      <c r="M10" s="210" t="s">
        <v>56</v>
      </c>
      <c r="N10" s="211"/>
      <c r="O10" s="211"/>
      <c r="P10" s="211"/>
      <c r="Q10" s="212"/>
    </row>
    <row r="11" spans="1:17" ht="27" customHeight="1" thickBot="1">
      <c r="A11" s="17" t="s">
        <v>12</v>
      </c>
      <c r="B11" s="18" t="s">
        <v>0</v>
      </c>
      <c r="C11" s="18" t="s">
        <v>2</v>
      </c>
      <c r="D11" s="18" t="s">
        <v>1</v>
      </c>
      <c r="E11" s="19" t="s">
        <v>4</v>
      </c>
      <c r="F11" s="216"/>
      <c r="G11" s="16" t="s">
        <v>12</v>
      </c>
      <c r="H11" s="14" t="s">
        <v>0</v>
      </c>
      <c r="I11" s="14" t="s">
        <v>2</v>
      </c>
      <c r="J11" s="14" t="s">
        <v>1</v>
      </c>
      <c r="K11" s="15" t="s">
        <v>4</v>
      </c>
      <c r="M11" s="17" t="s">
        <v>12</v>
      </c>
      <c r="N11" s="18" t="s">
        <v>0</v>
      </c>
      <c r="O11" s="18" t="s">
        <v>2</v>
      </c>
      <c r="P11" s="18" t="s">
        <v>1</v>
      </c>
      <c r="Q11" s="19" t="s">
        <v>4</v>
      </c>
    </row>
    <row r="12" spans="1:17" s="88" customFormat="1" ht="24.75" customHeight="1">
      <c r="A12" s="83" t="s">
        <v>82</v>
      </c>
      <c r="B12" s="38">
        <v>31</v>
      </c>
      <c r="C12" s="38">
        <v>30</v>
      </c>
      <c r="D12" s="38">
        <f>(B12-C12)</f>
        <v>1</v>
      </c>
      <c r="E12" s="65">
        <f t="shared" ref="E12:E15" si="8">(C12/B12)*100</f>
        <v>96.774193548387103</v>
      </c>
      <c r="F12" s="216"/>
      <c r="G12" s="84" t="s">
        <v>86</v>
      </c>
      <c r="H12" s="41">
        <v>43</v>
      </c>
      <c r="I12" s="41">
        <v>39</v>
      </c>
      <c r="J12" s="38">
        <f t="shared" ref="J12:J15" si="9">(H12-I12)</f>
        <v>4</v>
      </c>
      <c r="K12" s="65">
        <f t="shared" ref="K12:K15" si="10">(I12/H12)*100</f>
        <v>90.697674418604649</v>
      </c>
      <c r="M12" s="83" t="s">
        <v>57</v>
      </c>
      <c r="N12" s="38">
        <v>61</v>
      </c>
      <c r="O12" s="38">
        <v>58</v>
      </c>
      <c r="P12" s="38">
        <f>(N12-O12)</f>
        <v>3</v>
      </c>
      <c r="Q12" s="65">
        <f t="shared" ref="Q12:Q14" si="11">(O12/N12)*100</f>
        <v>95.081967213114751</v>
      </c>
    </row>
    <row r="13" spans="1:17" s="88" customFormat="1" ht="24.75" customHeight="1">
      <c r="A13" s="84" t="s">
        <v>83</v>
      </c>
      <c r="B13" s="41">
        <v>31</v>
      </c>
      <c r="C13" s="41">
        <v>27</v>
      </c>
      <c r="D13" s="41">
        <f t="shared" ref="D13:D15" si="12">(B13-C13)</f>
        <v>4</v>
      </c>
      <c r="E13" s="67">
        <f t="shared" si="8"/>
        <v>87.096774193548384</v>
      </c>
      <c r="F13" s="216"/>
      <c r="G13" s="84" t="s">
        <v>87</v>
      </c>
      <c r="H13" s="41">
        <v>43</v>
      </c>
      <c r="I13" s="41">
        <v>41</v>
      </c>
      <c r="J13" s="41">
        <f t="shared" si="9"/>
        <v>2</v>
      </c>
      <c r="K13" s="67">
        <f t="shared" si="10"/>
        <v>95.348837209302332</v>
      </c>
      <c r="M13" s="84" t="s">
        <v>58</v>
      </c>
      <c r="N13" s="41">
        <v>58</v>
      </c>
      <c r="O13" s="41">
        <v>52</v>
      </c>
      <c r="P13" s="41">
        <f t="shared" ref="P13:P14" si="13">(N13-O13)</f>
        <v>6</v>
      </c>
      <c r="Q13" s="67">
        <f t="shared" si="11"/>
        <v>89.65517241379311</v>
      </c>
    </row>
    <row r="14" spans="1:17" s="88" customFormat="1" ht="24.75" customHeight="1">
      <c r="A14" s="84" t="s">
        <v>84</v>
      </c>
      <c r="B14" s="41">
        <v>31</v>
      </c>
      <c r="C14" s="41">
        <v>27</v>
      </c>
      <c r="D14" s="41">
        <f t="shared" si="12"/>
        <v>4</v>
      </c>
      <c r="E14" s="67">
        <f t="shared" si="8"/>
        <v>87.096774193548384</v>
      </c>
      <c r="F14" s="216"/>
      <c r="G14" s="84" t="s">
        <v>88</v>
      </c>
      <c r="H14" s="41">
        <v>42</v>
      </c>
      <c r="I14" s="41">
        <v>41</v>
      </c>
      <c r="J14" s="41">
        <f t="shared" si="9"/>
        <v>1</v>
      </c>
      <c r="K14" s="67">
        <f t="shared" si="10"/>
        <v>97.61904761904762</v>
      </c>
      <c r="M14" s="84" t="s">
        <v>59</v>
      </c>
      <c r="N14" s="41">
        <v>58</v>
      </c>
      <c r="O14" s="41">
        <v>57</v>
      </c>
      <c r="P14" s="41">
        <f t="shared" si="13"/>
        <v>1</v>
      </c>
      <c r="Q14" s="67">
        <f t="shared" si="11"/>
        <v>98.275862068965509</v>
      </c>
    </row>
    <row r="15" spans="1:17" s="88" customFormat="1" ht="24.75" customHeight="1">
      <c r="A15" s="84" t="s">
        <v>85</v>
      </c>
      <c r="B15" s="41">
        <v>31</v>
      </c>
      <c r="C15" s="41">
        <v>31</v>
      </c>
      <c r="D15" s="41">
        <f t="shared" si="12"/>
        <v>0</v>
      </c>
      <c r="E15" s="67">
        <f t="shared" si="8"/>
        <v>100</v>
      </c>
      <c r="F15" s="216"/>
      <c r="G15" s="84" t="s">
        <v>89</v>
      </c>
      <c r="H15" s="41">
        <v>43</v>
      </c>
      <c r="I15" s="41">
        <v>39</v>
      </c>
      <c r="J15" s="41">
        <f t="shared" si="9"/>
        <v>4</v>
      </c>
      <c r="K15" s="67">
        <f t="shared" si="10"/>
        <v>90.697674418604649</v>
      </c>
      <c r="M15" s="84" t="s">
        <v>60</v>
      </c>
      <c r="N15" s="41">
        <v>58</v>
      </c>
      <c r="O15" s="41">
        <v>57</v>
      </c>
      <c r="P15" s="41">
        <f t="shared" ref="P15" si="14">(N15-O15)</f>
        <v>1</v>
      </c>
      <c r="Q15" s="67">
        <f t="shared" ref="Q15" si="15">(O15/N15)*100</f>
        <v>98.275862068965509</v>
      </c>
    </row>
    <row r="16" spans="1:17" s="88" customFormat="1" ht="24.75" customHeight="1" thickBot="1">
      <c r="A16" s="85"/>
      <c r="B16" s="45"/>
      <c r="C16" s="45"/>
      <c r="D16" s="45"/>
      <c r="E16" s="68"/>
      <c r="F16" s="216"/>
      <c r="G16" s="85"/>
      <c r="H16" s="45"/>
      <c r="I16" s="45"/>
      <c r="J16" s="45"/>
      <c r="K16" s="68"/>
      <c r="M16" s="150" t="s">
        <v>62</v>
      </c>
      <c r="N16" s="119">
        <v>58</v>
      </c>
      <c r="O16" s="119">
        <v>56</v>
      </c>
      <c r="P16" s="41">
        <f t="shared" ref="P16:P21" si="16">(N16-O16)</f>
        <v>2</v>
      </c>
      <c r="Q16" s="67">
        <f t="shared" ref="Q16:Q21" si="17">(O16/N16)*100</f>
        <v>96.551724137931032</v>
      </c>
    </row>
    <row r="17" spans="1:17" ht="14.25" customHeight="1" thickBot="1">
      <c r="M17" s="150" t="s">
        <v>63</v>
      </c>
      <c r="N17" s="119">
        <v>58</v>
      </c>
      <c r="O17" s="119">
        <v>57</v>
      </c>
      <c r="P17" s="41">
        <f t="shared" si="16"/>
        <v>1</v>
      </c>
      <c r="Q17" s="67">
        <f t="shared" si="17"/>
        <v>98.275862068965509</v>
      </c>
    </row>
    <row r="18" spans="1:17" ht="24.75" customHeight="1" thickBot="1">
      <c r="A18" s="210" t="s">
        <v>114</v>
      </c>
      <c r="B18" s="211"/>
      <c r="C18" s="211"/>
      <c r="D18" s="211"/>
      <c r="E18" s="212"/>
      <c r="M18" s="150" t="s">
        <v>64</v>
      </c>
      <c r="N18" s="119">
        <v>58</v>
      </c>
      <c r="O18" s="119">
        <v>54</v>
      </c>
      <c r="P18" s="41">
        <f t="shared" si="16"/>
        <v>4</v>
      </c>
      <c r="Q18" s="67">
        <f t="shared" si="17"/>
        <v>93.103448275862064</v>
      </c>
    </row>
    <row r="19" spans="1:17" ht="26.25" customHeight="1" thickBot="1">
      <c r="A19" s="17" t="s">
        <v>12</v>
      </c>
      <c r="B19" s="18" t="s">
        <v>0</v>
      </c>
      <c r="C19" s="18" t="s">
        <v>2</v>
      </c>
      <c r="D19" s="18" t="s">
        <v>1</v>
      </c>
      <c r="E19" s="19" t="s">
        <v>4</v>
      </c>
      <c r="M19" s="150" t="s">
        <v>65</v>
      </c>
      <c r="N19" s="119">
        <v>56</v>
      </c>
      <c r="O19" s="119">
        <v>56</v>
      </c>
      <c r="P19" s="41">
        <f t="shared" si="16"/>
        <v>0</v>
      </c>
      <c r="Q19" s="67">
        <f t="shared" si="17"/>
        <v>100</v>
      </c>
    </row>
    <row r="20" spans="1:17" ht="24.75" customHeight="1">
      <c r="A20" s="83" t="s">
        <v>115</v>
      </c>
      <c r="B20" s="38">
        <v>35</v>
      </c>
      <c r="C20" s="38">
        <v>10</v>
      </c>
      <c r="D20" s="38">
        <f>(B20-C20)</f>
        <v>25</v>
      </c>
      <c r="E20" s="65">
        <f t="shared" ref="E20:E23" si="18">(C20/B20)*100</f>
        <v>28.571428571428569</v>
      </c>
      <c r="M20" s="150" t="s">
        <v>66</v>
      </c>
      <c r="N20" s="119">
        <v>58</v>
      </c>
      <c r="O20" s="119">
        <v>40</v>
      </c>
      <c r="P20" s="41">
        <f t="shared" si="16"/>
        <v>18</v>
      </c>
      <c r="Q20" s="67">
        <f t="shared" si="17"/>
        <v>68.965517241379317</v>
      </c>
    </row>
    <row r="21" spans="1:17" ht="24.75" customHeight="1" thickBot="1">
      <c r="A21" s="84" t="s">
        <v>68</v>
      </c>
      <c r="B21" s="41">
        <v>38</v>
      </c>
      <c r="C21" s="41">
        <v>26</v>
      </c>
      <c r="D21" s="41">
        <f t="shared" ref="D21:D23" si="19">(B21-C21)</f>
        <v>12</v>
      </c>
      <c r="E21" s="67">
        <f t="shared" si="18"/>
        <v>68.421052631578945</v>
      </c>
      <c r="M21" s="85" t="s">
        <v>61</v>
      </c>
      <c r="N21" s="45">
        <v>58</v>
      </c>
      <c r="O21" s="45">
        <v>57</v>
      </c>
      <c r="P21" s="45">
        <f t="shared" si="16"/>
        <v>1</v>
      </c>
      <c r="Q21" s="68">
        <f t="shared" si="17"/>
        <v>98.275862068965509</v>
      </c>
    </row>
    <row r="22" spans="1:17" ht="19.5" customHeight="1">
      <c r="A22" s="84" t="s">
        <v>116</v>
      </c>
      <c r="B22" s="41">
        <v>38</v>
      </c>
      <c r="C22" s="41">
        <v>38</v>
      </c>
      <c r="D22" s="41">
        <f t="shared" si="19"/>
        <v>0</v>
      </c>
      <c r="E22" s="67">
        <f t="shared" si="18"/>
        <v>100</v>
      </c>
      <c r="M22" s="121"/>
    </row>
    <row r="23" spans="1:17" ht="25.5">
      <c r="A23" s="84" t="s">
        <v>117</v>
      </c>
      <c r="B23" s="41">
        <v>38</v>
      </c>
      <c r="C23" s="41">
        <v>37</v>
      </c>
      <c r="D23" s="41">
        <f t="shared" si="19"/>
        <v>1</v>
      </c>
      <c r="E23" s="67">
        <f t="shared" si="18"/>
        <v>97.368421052631575</v>
      </c>
      <c r="M23" s="121"/>
    </row>
    <row r="24" spans="1:17" ht="28.5" customHeight="1" thickBot="1">
      <c r="A24" s="85" t="s">
        <v>118</v>
      </c>
      <c r="B24" s="45">
        <v>38</v>
      </c>
      <c r="C24" s="45">
        <v>37</v>
      </c>
      <c r="D24" s="45">
        <f t="shared" ref="D24" si="20">(B24-C24)</f>
        <v>1</v>
      </c>
      <c r="E24" s="68">
        <f t="shared" ref="E24" si="21">(C24/B24)*100</f>
        <v>97.368421052631575</v>
      </c>
      <c r="M24" s="121"/>
    </row>
    <row r="25" spans="1:17">
      <c r="M25" s="121"/>
    </row>
    <row r="26" spans="1:17">
      <c r="M26" s="121"/>
    </row>
  </sheetData>
  <mergeCells count="9">
    <mergeCell ref="A18:E18"/>
    <mergeCell ref="M1:Q1"/>
    <mergeCell ref="M10:Q10"/>
    <mergeCell ref="G1:K1"/>
    <mergeCell ref="F1:F8"/>
    <mergeCell ref="A10:E10"/>
    <mergeCell ref="F10:F16"/>
    <mergeCell ref="A1:E1"/>
    <mergeCell ref="G10:K10"/>
  </mergeCells>
  <phoneticPr fontId="0" type="noConversion"/>
  <printOptions horizontalCentered="1" verticalCentered="1"/>
  <pageMargins left="0.4" right="0.21" top="0.26" bottom="0.24" header="0.17" footer="0.2800000000000000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Q26"/>
  <sheetViews>
    <sheetView tabSelected="1" topLeftCell="A12" workbookViewId="0">
      <selection activeCell="B2" sqref="B2:Q27"/>
    </sheetView>
  </sheetViews>
  <sheetFormatPr defaultColWidth="9.140625" defaultRowHeight="12.75"/>
  <cols>
    <col min="1" max="1" width="9.140625" style="3"/>
    <col min="2" max="2" width="9.140625" style="92" bestFit="1" customWidth="1"/>
    <col min="3" max="5" width="7.42578125" style="92" customWidth="1"/>
    <col min="6" max="6" width="7.42578125" style="91" customWidth="1"/>
    <col min="7" max="7" width="9.140625" style="92" bestFit="1" customWidth="1"/>
    <col min="8" max="10" width="7.42578125" style="92" customWidth="1"/>
    <col min="11" max="11" width="7.42578125" style="91" customWidth="1"/>
    <col min="12" max="12" width="9.140625" style="92" bestFit="1" customWidth="1"/>
    <col min="13" max="15" width="7.42578125" style="92" customWidth="1"/>
    <col min="16" max="16" width="7.42578125" style="91" customWidth="1"/>
    <col min="17" max="16384" width="9.140625" style="3"/>
  </cols>
  <sheetData>
    <row r="1" spans="2:16" ht="13.5" thickBot="1"/>
    <row r="2" spans="2:16" s="11" customFormat="1" ht="21" customHeight="1" thickBot="1">
      <c r="B2" s="217" t="s">
        <v>16</v>
      </c>
      <c r="C2" s="218"/>
      <c r="D2" s="218"/>
      <c r="E2" s="218"/>
      <c r="F2" s="218"/>
      <c r="G2" s="218"/>
      <c r="H2" s="218"/>
      <c r="I2" s="218"/>
      <c r="J2" s="218"/>
      <c r="K2" s="218"/>
      <c r="L2" s="217" t="s">
        <v>15</v>
      </c>
      <c r="M2" s="218"/>
      <c r="N2" s="218"/>
      <c r="O2" s="218"/>
      <c r="P2" s="219"/>
    </row>
    <row r="3" spans="2:16" s="102" customFormat="1" ht="18" customHeight="1" thickBot="1">
      <c r="B3" s="100" t="s">
        <v>17</v>
      </c>
      <c r="C3" s="99" t="s">
        <v>0</v>
      </c>
      <c r="D3" s="99" t="s">
        <v>2</v>
      </c>
      <c r="E3" s="99" t="s">
        <v>1</v>
      </c>
      <c r="F3" s="101" t="s">
        <v>4</v>
      </c>
      <c r="G3" s="100" t="s">
        <v>17</v>
      </c>
      <c r="H3" s="99" t="s">
        <v>0</v>
      </c>
      <c r="I3" s="99" t="s">
        <v>2</v>
      </c>
      <c r="J3" s="99" t="s">
        <v>1</v>
      </c>
      <c r="K3" s="101" t="s">
        <v>4</v>
      </c>
      <c r="L3" s="100" t="s">
        <v>17</v>
      </c>
      <c r="M3" s="99" t="s">
        <v>0</v>
      </c>
      <c r="N3" s="99" t="s">
        <v>2</v>
      </c>
      <c r="O3" s="99" t="s">
        <v>1</v>
      </c>
      <c r="P3" s="101" t="s">
        <v>4</v>
      </c>
    </row>
    <row r="4" spans="2:16" s="35" customFormat="1" ht="16.5" customHeight="1">
      <c r="B4" s="55" t="s">
        <v>48</v>
      </c>
      <c r="C4" s="56">
        <v>56</v>
      </c>
      <c r="D4" s="56">
        <v>56</v>
      </c>
      <c r="E4" s="103">
        <f t="shared" ref="E4:E21" si="0">(C4-D4)</f>
        <v>0</v>
      </c>
      <c r="F4" s="93">
        <f t="shared" ref="F4:F21" si="1">(D4/C4)*100</f>
        <v>100</v>
      </c>
      <c r="G4" s="55" t="s">
        <v>50</v>
      </c>
      <c r="H4" s="56">
        <v>47</v>
      </c>
      <c r="I4" s="56">
        <v>45</v>
      </c>
      <c r="J4" s="106">
        <f t="shared" ref="J4:J20" si="2">(H4-I4)</f>
        <v>2</v>
      </c>
      <c r="K4" s="93">
        <f t="shared" ref="K4:K20" si="3">(I4/H4)*100</f>
        <v>95.744680851063833</v>
      </c>
      <c r="L4" s="104" t="s">
        <v>50</v>
      </c>
      <c r="M4" s="56">
        <v>47</v>
      </c>
      <c r="N4" s="56">
        <v>42</v>
      </c>
      <c r="O4" s="56">
        <f t="shared" ref="O4:O24" si="4">(M4-N4)</f>
        <v>5</v>
      </c>
      <c r="P4" s="93">
        <f t="shared" ref="P4:P24" si="5">(N4/M4)*100</f>
        <v>89.361702127659569</v>
      </c>
    </row>
    <row r="5" spans="2:16" s="20" customFormat="1" ht="16.5" customHeight="1">
      <c r="B5" s="105" t="s">
        <v>50</v>
      </c>
      <c r="C5" s="106">
        <v>47</v>
      </c>
      <c r="D5" s="106">
        <v>46</v>
      </c>
      <c r="E5" s="106">
        <f t="shared" si="0"/>
        <v>1</v>
      </c>
      <c r="F5" s="94">
        <f t="shared" si="1"/>
        <v>97.872340425531917</v>
      </c>
      <c r="G5" s="105" t="s">
        <v>40</v>
      </c>
      <c r="H5" s="106">
        <v>21</v>
      </c>
      <c r="I5" s="106">
        <v>21</v>
      </c>
      <c r="J5" s="106">
        <f t="shared" si="2"/>
        <v>0</v>
      </c>
      <c r="K5" s="94">
        <f t="shared" si="3"/>
        <v>100</v>
      </c>
      <c r="L5" s="105" t="s">
        <v>40</v>
      </c>
      <c r="M5" s="106">
        <v>21</v>
      </c>
      <c r="N5" s="106">
        <v>21</v>
      </c>
      <c r="O5" s="106">
        <f t="shared" si="4"/>
        <v>0</v>
      </c>
      <c r="P5" s="94">
        <f t="shared" si="5"/>
        <v>100</v>
      </c>
    </row>
    <row r="6" spans="2:16" s="20" customFormat="1" ht="16.5" customHeight="1">
      <c r="B6" s="105" t="s">
        <v>40</v>
      </c>
      <c r="C6" s="106">
        <v>21</v>
      </c>
      <c r="D6" s="106">
        <v>19</v>
      </c>
      <c r="E6" s="106">
        <f t="shared" si="0"/>
        <v>2</v>
      </c>
      <c r="F6" s="94">
        <f t="shared" si="1"/>
        <v>90.476190476190482</v>
      </c>
      <c r="G6" s="105" t="s">
        <v>31</v>
      </c>
      <c r="H6" s="106">
        <v>53</v>
      </c>
      <c r="I6" s="106">
        <v>49</v>
      </c>
      <c r="J6" s="106">
        <f t="shared" si="2"/>
        <v>4</v>
      </c>
      <c r="K6" s="94">
        <f t="shared" si="3"/>
        <v>92.452830188679243</v>
      </c>
      <c r="L6" s="105" t="s">
        <v>49</v>
      </c>
      <c r="M6" s="106">
        <v>58</v>
      </c>
      <c r="N6" s="106">
        <v>54</v>
      </c>
      <c r="O6" s="106">
        <f t="shared" si="4"/>
        <v>4</v>
      </c>
      <c r="P6" s="94">
        <f t="shared" si="5"/>
        <v>93.103448275862064</v>
      </c>
    </row>
    <row r="7" spans="2:16" s="20" customFormat="1" ht="16.5" customHeight="1">
      <c r="B7" s="105" t="s">
        <v>97</v>
      </c>
      <c r="C7" s="106">
        <v>14</v>
      </c>
      <c r="D7" s="106">
        <v>13</v>
      </c>
      <c r="E7" s="106">
        <f t="shared" si="0"/>
        <v>1</v>
      </c>
      <c r="F7" s="94">
        <f t="shared" si="1"/>
        <v>92.857142857142861</v>
      </c>
      <c r="G7" s="105" t="s">
        <v>26</v>
      </c>
      <c r="H7" s="106">
        <v>46</v>
      </c>
      <c r="I7" s="106">
        <v>43</v>
      </c>
      <c r="J7" s="106">
        <f t="shared" si="2"/>
        <v>3</v>
      </c>
      <c r="K7" s="94">
        <f t="shared" si="3"/>
        <v>93.478260869565219</v>
      </c>
      <c r="L7" s="105" t="s">
        <v>31</v>
      </c>
      <c r="M7" s="106">
        <v>53</v>
      </c>
      <c r="N7" s="106">
        <v>53</v>
      </c>
      <c r="O7" s="106">
        <f t="shared" si="4"/>
        <v>0</v>
      </c>
      <c r="P7" s="94">
        <f t="shared" si="5"/>
        <v>100</v>
      </c>
    </row>
    <row r="8" spans="2:16" s="20" customFormat="1" ht="16.5" customHeight="1">
      <c r="B8" s="105" t="s">
        <v>31</v>
      </c>
      <c r="C8" s="106">
        <v>53</v>
      </c>
      <c r="D8" s="106">
        <v>53</v>
      </c>
      <c r="E8" s="106">
        <f t="shared" si="0"/>
        <v>0</v>
      </c>
      <c r="F8" s="94">
        <f t="shared" si="1"/>
        <v>100</v>
      </c>
      <c r="G8" s="105" t="s">
        <v>36</v>
      </c>
      <c r="H8" s="106">
        <v>52</v>
      </c>
      <c r="I8" s="106">
        <v>48</v>
      </c>
      <c r="J8" s="106">
        <f t="shared" si="2"/>
        <v>4</v>
      </c>
      <c r="K8" s="94">
        <f t="shared" si="3"/>
        <v>92.307692307692307</v>
      </c>
      <c r="L8" s="105" t="s">
        <v>26</v>
      </c>
      <c r="M8" s="106">
        <v>45</v>
      </c>
      <c r="N8" s="106">
        <v>44</v>
      </c>
      <c r="O8" s="106">
        <f t="shared" si="4"/>
        <v>1</v>
      </c>
      <c r="P8" s="94">
        <f t="shared" si="5"/>
        <v>97.777777777777771</v>
      </c>
    </row>
    <row r="9" spans="2:16" s="20" customFormat="1" ht="16.5" customHeight="1">
      <c r="B9" s="105" t="s">
        <v>26</v>
      </c>
      <c r="C9" s="106">
        <v>46</v>
      </c>
      <c r="D9" s="106">
        <v>45</v>
      </c>
      <c r="E9" s="106">
        <f t="shared" si="0"/>
        <v>1</v>
      </c>
      <c r="F9" s="94">
        <f t="shared" si="1"/>
        <v>97.826086956521735</v>
      </c>
      <c r="G9" s="105" t="s">
        <v>36</v>
      </c>
      <c r="H9" s="106">
        <v>52</v>
      </c>
      <c r="I9" s="106">
        <v>48</v>
      </c>
      <c r="J9" s="106">
        <f t="shared" si="2"/>
        <v>4</v>
      </c>
      <c r="K9" s="94">
        <f t="shared" si="3"/>
        <v>92.307692307692307</v>
      </c>
      <c r="L9" s="105" t="s">
        <v>23</v>
      </c>
      <c r="M9" s="106">
        <v>36</v>
      </c>
      <c r="N9" s="106">
        <v>35</v>
      </c>
      <c r="O9" s="106">
        <f t="shared" si="4"/>
        <v>1</v>
      </c>
      <c r="P9" s="94">
        <f t="shared" si="5"/>
        <v>97.222222222222214</v>
      </c>
    </row>
    <row r="10" spans="2:16" s="20" customFormat="1" ht="16.5" customHeight="1">
      <c r="B10" s="105" t="s">
        <v>36</v>
      </c>
      <c r="C10" s="106">
        <v>52</v>
      </c>
      <c r="D10" s="106">
        <v>52</v>
      </c>
      <c r="E10" s="106">
        <f t="shared" si="0"/>
        <v>0</v>
      </c>
      <c r="F10" s="94">
        <f t="shared" si="1"/>
        <v>100</v>
      </c>
      <c r="G10" s="105" t="s">
        <v>21</v>
      </c>
      <c r="H10" s="106">
        <v>39</v>
      </c>
      <c r="I10" s="106">
        <v>39</v>
      </c>
      <c r="J10" s="106">
        <f t="shared" si="2"/>
        <v>0</v>
      </c>
      <c r="K10" s="94">
        <f t="shared" si="3"/>
        <v>100</v>
      </c>
      <c r="L10" s="105" t="s">
        <v>39</v>
      </c>
      <c r="M10" s="106">
        <v>31</v>
      </c>
      <c r="N10" s="106">
        <v>31</v>
      </c>
      <c r="O10" s="106">
        <f t="shared" si="4"/>
        <v>0</v>
      </c>
      <c r="P10" s="94">
        <f t="shared" si="5"/>
        <v>100</v>
      </c>
    </row>
    <row r="11" spans="2:16" s="20" customFormat="1" ht="16.5" customHeight="1">
      <c r="B11" s="105" t="s">
        <v>21</v>
      </c>
      <c r="C11" s="106">
        <v>39</v>
      </c>
      <c r="D11" s="106">
        <v>39</v>
      </c>
      <c r="E11" s="106">
        <f t="shared" si="0"/>
        <v>0</v>
      </c>
      <c r="F11" s="94">
        <f t="shared" si="1"/>
        <v>100</v>
      </c>
      <c r="G11" s="105" t="s">
        <v>37</v>
      </c>
      <c r="H11" s="106">
        <v>40</v>
      </c>
      <c r="I11" s="106">
        <v>37</v>
      </c>
      <c r="J11" s="106">
        <f t="shared" si="2"/>
        <v>3</v>
      </c>
      <c r="K11" s="94">
        <f t="shared" si="3"/>
        <v>92.5</v>
      </c>
      <c r="L11" s="105" t="s">
        <v>33</v>
      </c>
      <c r="M11" s="106">
        <v>48</v>
      </c>
      <c r="N11" s="106">
        <v>43</v>
      </c>
      <c r="O11" s="106">
        <f t="shared" si="4"/>
        <v>5</v>
      </c>
      <c r="P11" s="94">
        <f t="shared" si="5"/>
        <v>89.583333333333343</v>
      </c>
    </row>
    <row r="12" spans="2:16" s="20" customFormat="1" ht="16.5" customHeight="1">
      <c r="B12" s="105" t="s">
        <v>37</v>
      </c>
      <c r="C12" s="106">
        <v>40</v>
      </c>
      <c r="D12" s="106">
        <v>34</v>
      </c>
      <c r="E12" s="106">
        <f t="shared" si="0"/>
        <v>6</v>
      </c>
      <c r="F12" s="94">
        <f t="shared" si="1"/>
        <v>85</v>
      </c>
      <c r="G12" s="105" t="s">
        <v>23</v>
      </c>
      <c r="H12" s="106">
        <v>36</v>
      </c>
      <c r="I12" s="106">
        <v>35</v>
      </c>
      <c r="J12" s="106">
        <f t="shared" si="2"/>
        <v>1</v>
      </c>
      <c r="K12" s="94">
        <f t="shared" si="3"/>
        <v>97.222222222222214</v>
      </c>
      <c r="L12" s="105" t="s">
        <v>45</v>
      </c>
      <c r="M12" s="106">
        <v>60</v>
      </c>
      <c r="N12" s="106">
        <v>58</v>
      </c>
      <c r="O12" s="106">
        <f t="shared" si="4"/>
        <v>2</v>
      </c>
      <c r="P12" s="94">
        <f t="shared" si="5"/>
        <v>96.666666666666671</v>
      </c>
    </row>
    <row r="13" spans="2:16" s="20" customFormat="1" ht="16.5" customHeight="1">
      <c r="B13" s="105" t="s">
        <v>23</v>
      </c>
      <c r="C13" s="106">
        <v>36</v>
      </c>
      <c r="D13" s="106">
        <v>35</v>
      </c>
      <c r="E13" s="106">
        <f t="shared" si="0"/>
        <v>1</v>
      </c>
      <c r="F13" s="94">
        <f t="shared" si="1"/>
        <v>97.222222222222214</v>
      </c>
      <c r="G13" s="105" t="s">
        <v>39</v>
      </c>
      <c r="H13" s="106">
        <v>31</v>
      </c>
      <c r="I13" s="106">
        <v>31</v>
      </c>
      <c r="J13" s="106">
        <f t="shared" si="2"/>
        <v>0</v>
      </c>
      <c r="K13" s="94">
        <f t="shared" si="3"/>
        <v>100</v>
      </c>
      <c r="L13" s="105" t="s">
        <v>46</v>
      </c>
      <c r="M13" s="106">
        <v>61</v>
      </c>
      <c r="N13" s="106">
        <v>60</v>
      </c>
      <c r="O13" s="106">
        <f t="shared" si="4"/>
        <v>1</v>
      </c>
      <c r="P13" s="94">
        <f t="shared" si="5"/>
        <v>98.360655737704917</v>
      </c>
    </row>
    <row r="14" spans="2:16" s="20" customFormat="1" ht="16.5" customHeight="1">
      <c r="B14" s="105" t="s">
        <v>39</v>
      </c>
      <c r="C14" s="106">
        <v>31</v>
      </c>
      <c r="D14" s="106">
        <v>31</v>
      </c>
      <c r="E14" s="106">
        <f t="shared" si="0"/>
        <v>0</v>
      </c>
      <c r="F14" s="94">
        <f t="shared" si="1"/>
        <v>100</v>
      </c>
      <c r="G14" s="105" t="s">
        <v>33</v>
      </c>
      <c r="H14" s="106">
        <v>48</v>
      </c>
      <c r="I14" s="106">
        <v>48</v>
      </c>
      <c r="J14" s="106">
        <f t="shared" si="2"/>
        <v>0</v>
      </c>
      <c r="K14" s="94">
        <f t="shared" si="3"/>
        <v>100</v>
      </c>
      <c r="L14" s="105" t="s">
        <v>29</v>
      </c>
      <c r="M14" s="106">
        <v>49</v>
      </c>
      <c r="N14" s="106">
        <v>49</v>
      </c>
      <c r="O14" s="106">
        <f t="shared" si="4"/>
        <v>0</v>
      </c>
      <c r="P14" s="94">
        <f t="shared" si="5"/>
        <v>100</v>
      </c>
    </row>
    <row r="15" spans="2:16" s="20" customFormat="1" ht="16.5" customHeight="1">
      <c r="B15" s="105" t="s">
        <v>33</v>
      </c>
      <c r="C15" s="106">
        <v>48</v>
      </c>
      <c r="D15" s="106">
        <v>48</v>
      </c>
      <c r="E15" s="106">
        <f t="shared" si="0"/>
        <v>0</v>
      </c>
      <c r="F15" s="94">
        <f t="shared" si="1"/>
        <v>100</v>
      </c>
      <c r="G15" s="105" t="s">
        <v>45</v>
      </c>
      <c r="H15" s="106">
        <v>60</v>
      </c>
      <c r="I15" s="106">
        <v>60</v>
      </c>
      <c r="J15" s="106">
        <f t="shared" si="2"/>
        <v>0</v>
      </c>
      <c r="K15" s="94">
        <f t="shared" si="3"/>
        <v>100</v>
      </c>
      <c r="L15" s="105" t="s">
        <v>32</v>
      </c>
      <c r="M15" s="106">
        <v>55</v>
      </c>
      <c r="N15" s="106">
        <v>54</v>
      </c>
      <c r="O15" s="106">
        <f t="shared" si="4"/>
        <v>1</v>
      </c>
      <c r="P15" s="94">
        <f t="shared" si="5"/>
        <v>98.181818181818187</v>
      </c>
    </row>
    <row r="16" spans="2:16" s="20" customFormat="1" ht="16.5" customHeight="1">
      <c r="B16" s="105" t="s">
        <v>45</v>
      </c>
      <c r="C16" s="106">
        <v>61</v>
      </c>
      <c r="D16" s="106">
        <v>61</v>
      </c>
      <c r="E16" s="106">
        <f t="shared" si="0"/>
        <v>0</v>
      </c>
      <c r="F16" s="94">
        <f t="shared" si="1"/>
        <v>100</v>
      </c>
      <c r="G16" s="105" t="s">
        <v>46</v>
      </c>
      <c r="H16" s="106">
        <v>61</v>
      </c>
      <c r="I16" s="106">
        <v>61</v>
      </c>
      <c r="J16" s="106">
        <f t="shared" si="2"/>
        <v>0</v>
      </c>
      <c r="K16" s="94">
        <f t="shared" si="3"/>
        <v>100</v>
      </c>
      <c r="L16" s="105" t="s">
        <v>41</v>
      </c>
      <c r="M16" s="106">
        <v>21</v>
      </c>
      <c r="N16" s="106">
        <v>21</v>
      </c>
      <c r="O16" s="106">
        <f t="shared" si="4"/>
        <v>0</v>
      </c>
      <c r="P16" s="94">
        <f t="shared" si="5"/>
        <v>100</v>
      </c>
    </row>
    <row r="17" spans="2:17" s="20" customFormat="1" ht="16.5" customHeight="1">
      <c r="B17" s="105" t="s">
        <v>46</v>
      </c>
      <c r="C17" s="106">
        <v>61</v>
      </c>
      <c r="D17" s="106">
        <v>60</v>
      </c>
      <c r="E17" s="106">
        <f t="shared" si="0"/>
        <v>1</v>
      </c>
      <c r="F17" s="94">
        <f t="shared" si="1"/>
        <v>98.360655737704917</v>
      </c>
      <c r="G17" s="105" t="s">
        <v>29</v>
      </c>
      <c r="H17" s="106">
        <v>49</v>
      </c>
      <c r="I17" s="106">
        <v>46</v>
      </c>
      <c r="J17" s="106">
        <f t="shared" si="2"/>
        <v>3</v>
      </c>
      <c r="K17" s="94">
        <f t="shared" si="3"/>
        <v>93.877551020408163</v>
      </c>
      <c r="L17" s="105" t="s">
        <v>21</v>
      </c>
      <c r="M17" s="106">
        <v>39</v>
      </c>
      <c r="N17" s="106">
        <v>38</v>
      </c>
      <c r="O17" s="106">
        <f t="shared" si="4"/>
        <v>1</v>
      </c>
      <c r="P17" s="94">
        <f t="shared" si="5"/>
        <v>97.435897435897431</v>
      </c>
    </row>
    <row r="18" spans="2:17" s="20" customFormat="1" ht="16.5" customHeight="1">
      <c r="B18" s="105" t="s">
        <v>29</v>
      </c>
      <c r="C18" s="106">
        <v>49</v>
      </c>
      <c r="D18" s="106">
        <v>49</v>
      </c>
      <c r="E18" s="106">
        <f t="shared" si="0"/>
        <v>0</v>
      </c>
      <c r="F18" s="94">
        <f t="shared" si="1"/>
        <v>100</v>
      </c>
      <c r="G18" s="105" t="s">
        <v>32</v>
      </c>
      <c r="H18" s="106">
        <v>55</v>
      </c>
      <c r="I18" s="106">
        <v>51</v>
      </c>
      <c r="J18" s="106">
        <f t="shared" si="2"/>
        <v>4</v>
      </c>
      <c r="K18" s="94">
        <f t="shared" si="3"/>
        <v>92.72727272727272</v>
      </c>
      <c r="L18" s="105" t="s">
        <v>37</v>
      </c>
      <c r="M18" s="106">
        <v>40</v>
      </c>
      <c r="N18" s="106">
        <v>39</v>
      </c>
      <c r="O18" s="106">
        <f t="shared" si="4"/>
        <v>1</v>
      </c>
      <c r="P18" s="94">
        <f t="shared" si="5"/>
        <v>97.5</v>
      </c>
    </row>
    <row r="19" spans="2:17" s="20" customFormat="1" ht="16.5" customHeight="1">
      <c r="B19" s="105" t="s">
        <v>32</v>
      </c>
      <c r="C19" s="106">
        <v>55</v>
      </c>
      <c r="D19" s="106">
        <v>55</v>
      </c>
      <c r="E19" s="106">
        <f t="shared" si="0"/>
        <v>0</v>
      </c>
      <c r="F19" s="94">
        <f t="shared" si="1"/>
        <v>100</v>
      </c>
      <c r="G19" s="105" t="s">
        <v>38</v>
      </c>
      <c r="H19" s="106">
        <v>56</v>
      </c>
      <c r="I19" s="106">
        <v>28</v>
      </c>
      <c r="J19" s="106">
        <f t="shared" si="2"/>
        <v>28</v>
      </c>
      <c r="K19" s="94">
        <f t="shared" si="3"/>
        <v>50</v>
      </c>
      <c r="L19" s="105" t="s">
        <v>38</v>
      </c>
      <c r="M19" s="106">
        <v>56</v>
      </c>
      <c r="N19" s="106">
        <v>37</v>
      </c>
      <c r="O19" s="106">
        <f t="shared" si="4"/>
        <v>19</v>
      </c>
      <c r="P19" s="94">
        <f t="shared" si="5"/>
        <v>66.071428571428569</v>
      </c>
    </row>
    <row r="20" spans="2:17" s="20" customFormat="1" ht="16.5" customHeight="1">
      <c r="B20" s="105" t="s">
        <v>38</v>
      </c>
      <c r="C20" s="106">
        <v>43</v>
      </c>
      <c r="D20" s="106">
        <v>41</v>
      </c>
      <c r="E20" s="106">
        <f t="shared" si="0"/>
        <v>2</v>
      </c>
      <c r="F20" s="94">
        <f t="shared" si="1"/>
        <v>95.348837209302332</v>
      </c>
      <c r="G20" s="105" t="s">
        <v>41</v>
      </c>
      <c r="H20" s="106">
        <v>21</v>
      </c>
      <c r="I20" s="106">
        <v>21</v>
      </c>
      <c r="J20" s="106">
        <f t="shared" si="2"/>
        <v>0</v>
      </c>
      <c r="K20" s="94">
        <f t="shared" si="3"/>
        <v>100</v>
      </c>
      <c r="L20" s="105" t="s">
        <v>38</v>
      </c>
      <c r="M20" s="106">
        <v>56</v>
      </c>
      <c r="N20" s="106">
        <v>29</v>
      </c>
      <c r="O20" s="106">
        <f t="shared" si="4"/>
        <v>27</v>
      </c>
      <c r="P20" s="94">
        <f t="shared" si="5"/>
        <v>51.785714285714292</v>
      </c>
    </row>
    <row r="21" spans="2:17" s="20" customFormat="1" ht="16.5" customHeight="1">
      <c r="B21" s="107" t="s">
        <v>41</v>
      </c>
      <c r="C21" s="108">
        <v>21</v>
      </c>
      <c r="D21" s="108">
        <v>21</v>
      </c>
      <c r="E21" s="106">
        <f t="shared" si="0"/>
        <v>0</v>
      </c>
      <c r="F21" s="94">
        <f t="shared" si="1"/>
        <v>100</v>
      </c>
      <c r="G21" s="107"/>
      <c r="H21" s="108"/>
      <c r="I21" s="108"/>
      <c r="J21" s="106"/>
      <c r="K21" s="94"/>
      <c r="L21" s="105" t="s">
        <v>38</v>
      </c>
      <c r="M21" s="108">
        <v>56</v>
      </c>
      <c r="N21" s="108">
        <v>21</v>
      </c>
      <c r="O21" s="106">
        <f t="shared" si="4"/>
        <v>35</v>
      </c>
      <c r="P21" s="94">
        <f t="shared" si="5"/>
        <v>37.5</v>
      </c>
    </row>
    <row r="22" spans="2:17" s="20" customFormat="1" ht="16.5" customHeight="1">
      <c r="B22" s="107"/>
      <c r="C22" s="108"/>
      <c r="D22" s="108"/>
      <c r="E22" s="106"/>
      <c r="F22" s="94"/>
      <c r="G22" s="107"/>
      <c r="H22" s="108"/>
      <c r="I22" s="108"/>
      <c r="J22" s="106"/>
      <c r="K22" s="94"/>
      <c r="L22" s="107" t="s">
        <v>38</v>
      </c>
      <c r="M22" s="108">
        <v>56</v>
      </c>
      <c r="N22" s="108">
        <v>24</v>
      </c>
      <c r="O22" s="106">
        <f t="shared" si="4"/>
        <v>32</v>
      </c>
      <c r="P22" s="94">
        <f t="shared" si="5"/>
        <v>42.857142857142854</v>
      </c>
    </row>
    <row r="23" spans="2:17" s="20" customFormat="1" ht="16.5" customHeight="1" thickBot="1">
      <c r="B23" s="107"/>
      <c r="C23" s="108"/>
      <c r="D23" s="108"/>
      <c r="E23" s="106"/>
      <c r="F23" s="94"/>
      <c r="G23" s="107"/>
      <c r="H23" s="108"/>
      <c r="I23" s="108"/>
      <c r="J23" s="106"/>
      <c r="K23" s="94"/>
      <c r="L23" s="107" t="s">
        <v>38</v>
      </c>
      <c r="M23" s="108">
        <v>56</v>
      </c>
      <c r="N23" s="108">
        <v>43</v>
      </c>
      <c r="O23" s="106">
        <f t="shared" si="4"/>
        <v>13</v>
      </c>
      <c r="P23" s="94">
        <f t="shared" si="5"/>
        <v>76.785714285714292</v>
      </c>
    </row>
    <row r="24" spans="2:17" s="136" customFormat="1" ht="30.75" customHeight="1" thickBot="1">
      <c r="B24" s="153" t="s">
        <v>5</v>
      </c>
      <c r="C24" s="14">
        <f>SUM(C4:C23)</f>
        <v>773</v>
      </c>
      <c r="D24" s="14">
        <f>SUM(D4:D23)</f>
        <v>758</v>
      </c>
      <c r="E24" s="14">
        <f>(C24-D24)</f>
        <v>15</v>
      </c>
      <c r="F24" s="135">
        <f>(D24/C24)*100</f>
        <v>98.059508408796887</v>
      </c>
      <c r="G24" s="153" t="s">
        <v>5</v>
      </c>
      <c r="H24" s="14">
        <f>SUM(H4:H23)</f>
        <v>767</v>
      </c>
      <c r="I24" s="14">
        <f>SUM(I4:I23)</f>
        <v>711</v>
      </c>
      <c r="J24" s="14">
        <f>(H24-I24)</f>
        <v>56</v>
      </c>
      <c r="K24" s="135">
        <f>(I24/H24)*100</f>
        <v>92.698826597131685</v>
      </c>
      <c r="L24" s="153" t="s">
        <v>5</v>
      </c>
      <c r="M24" s="14">
        <f>SUM(M4:M23)</f>
        <v>944</v>
      </c>
      <c r="N24" s="14">
        <f>SUM(N4:N23)</f>
        <v>796</v>
      </c>
      <c r="O24" s="14">
        <f t="shared" si="4"/>
        <v>148</v>
      </c>
      <c r="P24" s="135">
        <f t="shared" si="5"/>
        <v>84.322033898305079</v>
      </c>
    </row>
    <row r="25" spans="2:17" s="95" customFormat="1" ht="101.25" customHeight="1">
      <c r="B25" s="97"/>
      <c r="C25" s="97"/>
      <c r="D25" s="97"/>
      <c r="E25" s="97"/>
      <c r="F25" s="98"/>
      <c r="G25" s="97"/>
      <c r="H25" s="97"/>
      <c r="I25" s="97"/>
      <c r="J25" s="97"/>
      <c r="K25" s="98"/>
      <c r="L25" s="97"/>
      <c r="M25" s="97"/>
      <c r="N25" s="97"/>
      <c r="O25" s="97"/>
      <c r="P25" s="98"/>
    </row>
    <row r="26" spans="2:17" s="152" customFormat="1" ht="24" customHeight="1">
      <c r="B26" s="220" t="s">
        <v>127</v>
      </c>
      <c r="C26" s="220"/>
      <c r="D26" s="220"/>
      <c r="E26" s="220"/>
      <c r="F26" s="220"/>
      <c r="G26" s="151"/>
      <c r="H26" s="151"/>
      <c r="I26" s="221" t="s">
        <v>18</v>
      </c>
      <c r="J26" s="221"/>
      <c r="K26" s="221"/>
      <c r="L26" s="221"/>
      <c r="M26" s="221"/>
      <c r="N26" s="221"/>
      <c r="O26" s="221"/>
      <c r="P26" s="221"/>
      <c r="Q26" s="221"/>
    </row>
  </sheetData>
  <mergeCells count="4">
    <mergeCell ref="B2:K2"/>
    <mergeCell ref="L2:P2"/>
    <mergeCell ref="B26:F26"/>
    <mergeCell ref="I26:Q26"/>
  </mergeCells>
  <printOptions horizontalCentered="1" verticalCentered="1"/>
  <pageMargins left="0.33" right="0.17" top="0.23" bottom="0.19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'1'!Print_Area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2022-08-29T03:21:12Z</cp:lastPrinted>
  <dcterms:created xsi:type="dcterms:W3CDTF">2004-11-06T08:13:46Z</dcterms:created>
  <dcterms:modified xsi:type="dcterms:W3CDTF">2022-08-29T07:50:41Z</dcterms:modified>
</cp:coreProperties>
</file>